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RECURSOS HUMANOS\25. Eddi Monterroso\2026\INFORMACION PUBLICA 2026\Información Pública abril2026\"/>
    </mc:Choice>
  </mc:AlternateContent>
  <xr:revisionPtr revIDLastSave="0" documentId="13_ncr:1_{A647739F-4FF7-4502-A974-BFEFDB0CE3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" sheetId="2" r:id="rId1"/>
  </sheets>
  <definedNames>
    <definedName name="_xlnm._FilterDatabase" localSheetId="0" hidden="1">'Hoja1 '!$B$26:$T$297</definedName>
    <definedName name="_xlnm.Print_Area" localSheetId="0">'Hoja1 '!$B$1:$T$297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2" l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" i="2"/>
  <c r="R36" i="2"/>
  <c r="Q36" i="2"/>
  <c r="P36" i="2"/>
  <c r="P232" i="2"/>
  <c r="Q232" i="2" l="1"/>
  <c r="R232" i="2" s="1"/>
  <c r="P231" i="2" l="1"/>
  <c r="Q231" i="2" s="1"/>
  <c r="R231" i="2" s="1"/>
  <c r="P168" i="2"/>
  <c r="P167" i="2"/>
  <c r="Q167" i="2" s="1"/>
  <c r="P43" i="2"/>
  <c r="P37" i="2"/>
  <c r="Q37" i="2" s="1"/>
  <c r="R37" i="2" s="1"/>
  <c r="Q168" i="2" l="1"/>
  <c r="R168" i="2" s="1"/>
  <c r="R167" i="2"/>
  <c r="Q43" i="2"/>
  <c r="R43" i="2" s="1"/>
  <c r="R87" i="2" l="1"/>
  <c r="R29" i="2"/>
  <c r="Q166" i="2" l="1"/>
  <c r="Q80" i="2"/>
  <c r="R80" i="2" s="1"/>
  <c r="Q243" i="2"/>
  <c r="R243" i="2" s="1"/>
  <c r="R166" i="2" l="1"/>
  <c r="Q33" i="2"/>
  <c r="R33" i="2" s="1"/>
  <c r="Q244" i="2"/>
  <c r="R244" i="2" s="1"/>
  <c r="Q230" i="2" l="1"/>
  <c r="R230" i="2" s="1"/>
  <c r="Q229" i="2"/>
  <c r="R229" i="2" s="1"/>
  <c r="Q228" i="2"/>
  <c r="R228" i="2" s="1"/>
  <c r="Q165" i="2"/>
  <c r="Q227" i="2" l="1"/>
  <c r="R227" i="2" s="1"/>
  <c r="R165" i="2"/>
  <c r="Q242" i="2" l="1"/>
  <c r="R242" i="2" s="1"/>
  <c r="Q145" i="2"/>
  <c r="R145" i="2" s="1"/>
  <c r="Q144" i="2"/>
  <c r="R144" i="2" s="1"/>
  <c r="Q114" i="2"/>
  <c r="R114" i="2" s="1"/>
  <c r="Q113" i="2"/>
  <c r="R113" i="2" s="1"/>
  <c r="Q55" i="2"/>
  <c r="R55" i="2" s="1"/>
  <c r="R48" i="2"/>
  <c r="B28" i="2"/>
  <c r="R95" i="2"/>
  <c r="R49" i="2"/>
  <c r="P28" i="2"/>
  <c r="P27" i="2"/>
  <c r="R27" i="2" s="1"/>
</calcChain>
</file>

<file path=xl/sharedStrings.xml><?xml version="1.0" encoding="utf-8"?>
<sst xmlns="http://schemas.openxmlformats.org/spreadsheetml/2006/main" count="1134" uniqueCount="406">
  <si>
    <t>Artículo 10. Información Pública de Oficio</t>
  </si>
  <si>
    <t>Numeral 4. Número y nombre de funcionarios, servidores públicos, empleados y asesores que laboran en el sujeto obligado y todas sus dependencias, incluyedo salarios que corresponden a cada cargo, honorarios, dietas, bonos, viáticos o cualquier otra remuneración económica que perciban por cualquier concepto.  Quedan exentos de esta obligacion los sujetos obligados cuando se ponga en riesgo el sistema nacional de seguridad, la investigación criminal e inteligencia del Estado.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</si>
  <si>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</si>
  <si>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</si>
  <si>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</si>
  <si>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</si>
  <si>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</si>
  <si>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</si>
  <si>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</si>
  <si>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</si>
  <si>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</si>
  <si>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</si>
  <si>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</si>
  <si>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</si>
  <si>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</si>
  <si>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</si>
  <si>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</si>
  <si>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</si>
  <si>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</si>
  <si>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</si>
  <si>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022</t>
  </si>
  <si>
    <t>021</t>
  </si>
  <si>
    <t>029</t>
  </si>
  <si>
    <t xml:space="preserve"> </t>
  </si>
  <si>
    <t xml:space="preserve">Javier Arturo Lobo Castillo </t>
  </si>
  <si>
    <t>Chrystian Josue Monterroso Borrayo</t>
  </si>
  <si>
    <t>Marlon Humberto Aguirre</t>
  </si>
  <si>
    <t>Karen Liliana Cruz (Unico Apellido)</t>
  </si>
  <si>
    <t xml:space="preserve">Gerson David Garcia Lopez </t>
  </si>
  <si>
    <t>Paula Pineda Say</t>
  </si>
  <si>
    <t xml:space="preserve">Gilberto Xol Maas </t>
  </si>
  <si>
    <t>Fidelina Mariel Santos Ardiano De Perez</t>
  </si>
  <si>
    <t xml:space="preserve">Floridalma Montenegro Chang De Alvarado </t>
  </si>
  <si>
    <t xml:space="preserve">Nery Ernesto Rodas Camel </t>
  </si>
  <si>
    <t>Edgar Daniel Barrios Marroquin</t>
  </si>
  <si>
    <t>Wotzhbelli Edwin Arturo Chinchilla Enriquez</t>
  </si>
  <si>
    <t>Silvia Francisca Del Cid Rodriguez De Castro</t>
  </si>
  <si>
    <t xml:space="preserve">Mynor Giovanni Salvatierra Figueroa </t>
  </si>
  <si>
    <t xml:space="preserve">Maritza Judith Molina Pellecer </t>
  </si>
  <si>
    <t xml:space="preserve">Beatriz Elena Bobadilla Godoy </t>
  </si>
  <si>
    <t xml:space="preserve">Aura Yolanda Ramos De Arrivillaga </t>
  </si>
  <si>
    <t>Walter De Jesus Jordan Torres</t>
  </si>
  <si>
    <t>Jose Manuel Marroquin Garcia</t>
  </si>
  <si>
    <t>Edy Estuardo Tzoc Socop</t>
  </si>
  <si>
    <t>Juan Valentin Navarro Orozco</t>
  </si>
  <si>
    <t xml:space="preserve">Wilian Josue Perez Sazo </t>
  </si>
  <si>
    <t>Williams Eduardo Sanchez Chavez</t>
  </si>
  <si>
    <t>Julio Cesar Yupe Rojas</t>
  </si>
  <si>
    <t>Carlos Rene Giron Maica</t>
  </si>
  <si>
    <t xml:space="preserve">Irma Jeanneth Gonzalez Jarquin </t>
  </si>
  <si>
    <t>Allan Raul Villatoro Hernandez</t>
  </si>
  <si>
    <t>Carlos Estuardo Melchor Rodas</t>
  </si>
  <si>
    <t xml:space="preserve">Erick Roberto Aquino Lopez </t>
  </si>
  <si>
    <t>Maiby Emperatriz Gonzalez Molina De Hernandez</t>
  </si>
  <si>
    <t>Bindar Manolo Fernando Bardales Giron</t>
  </si>
  <si>
    <t>Maria Ziomara Del Rosario De Leon Franco De Ramirez</t>
  </si>
  <si>
    <t xml:space="preserve">Herminda Jacinto Paiz De Cruz </t>
  </si>
  <si>
    <t xml:space="preserve">Carlos Arturo Canteo Patzan </t>
  </si>
  <si>
    <t xml:space="preserve">Edward Roberto Perez Juracan </t>
  </si>
  <si>
    <t xml:space="preserve">Bryan Gabriel Orellana Rosales </t>
  </si>
  <si>
    <t xml:space="preserve">Hector Hernandez Garcia </t>
  </si>
  <si>
    <t>Cosme Bocel Xicay</t>
  </si>
  <si>
    <t>David Enrique Arevalo Osorio</t>
  </si>
  <si>
    <t>Gerald Arnold Booker Alvarez</t>
  </si>
  <si>
    <t xml:space="preserve">Jose Eduardo Lopez Chavez </t>
  </si>
  <si>
    <t xml:space="preserve">Alan Mauricio Chacon Monzon </t>
  </si>
  <si>
    <t>Gonzalo Ortiz Perez</t>
  </si>
  <si>
    <t>Jeremy Dionicio Hernandez (Unico Apellido)</t>
  </si>
  <si>
    <t xml:space="preserve">Byron Alexander De Leon Arevalo </t>
  </si>
  <si>
    <t>Jorge Armando Perez Marroquin</t>
  </si>
  <si>
    <t xml:space="preserve">Rafael Chiche Gonzalez </t>
  </si>
  <si>
    <t>Luis Rodolfo Toc Santiz</t>
  </si>
  <si>
    <t>Jose Antonio De Leon (Unico Apellido)</t>
  </si>
  <si>
    <t>Melany Josabeth Portillo Bolaños</t>
  </si>
  <si>
    <t>Nidia Betsabe Villalta Rosales</t>
  </si>
  <si>
    <t xml:space="preserve">Juan Carlos Rojas Garcia </t>
  </si>
  <si>
    <t>Delia Yamilet Gomez Mendez</t>
  </si>
  <si>
    <t>Manfred Alexander Perez Aquino</t>
  </si>
  <si>
    <t xml:space="preserve">Francisco Renato Ayala Prieto </t>
  </si>
  <si>
    <t xml:space="preserve">Sebastian Ezequiel Duarte Batzin </t>
  </si>
  <si>
    <t>Carlos Lopez Reyes</t>
  </si>
  <si>
    <t>Conzuelo Lemus Recinos De Mejia</t>
  </si>
  <si>
    <t>Sonia Maria Esmeralda Gomez</t>
  </si>
  <si>
    <t>Iris Magali Seijas Setino</t>
  </si>
  <si>
    <t xml:space="preserve">Irma Liliana Gonzalez Juarez De Gonzalez </t>
  </si>
  <si>
    <t xml:space="preserve">Miguel Angel Chiroy Bach </t>
  </si>
  <si>
    <t>Victor Quel Yucute</t>
  </si>
  <si>
    <t>Lidia Jeannette Hernandez Ovalle</t>
  </si>
  <si>
    <t xml:space="preserve">Jaqueline Esther Silva Contreras </t>
  </si>
  <si>
    <t xml:space="preserve">Julio Rolando Ruiz De Leon </t>
  </si>
  <si>
    <t>Denny Angel Rosales Carranza</t>
  </si>
  <si>
    <t>Eugenio Francisco Paredes Cano</t>
  </si>
  <si>
    <t xml:space="preserve">Selvin Omar Jimenez Morataya </t>
  </si>
  <si>
    <t>Jacquelin Susana Cardona Recinos</t>
  </si>
  <si>
    <t>Wilmer Eduardo Mendez Rivera</t>
  </si>
  <si>
    <t>Fernando Flores Cantoral</t>
  </si>
  <si>
    <t xml:space="preserve">Ingrid Maribel Aquino Lopez De Guzman </t>
  </si>
  <si>
    <t>David Hernandez (Unico Apellido)</t>
  </si>
  <si>
    <t xml:space="preserve">Valeska Alejandra Oajaca Ruano </t>
  </si>
  <si>
    <t xml:space="preserve">Jose Leonel Echeverria Perez </t>
  </si>
  <si>
    <t>Hector Joel Matzul Garcia</t>
  </si>
  <si>
    <t xml:space="preserve">Claudia Lorena Inay Patricio De Castro </t>
  </si>
  <si>
    <t>Christian Manuel Escalante Del Aguila</t>
  </si>
  <si>
    <t>Ervin Humberto De Paz Rodriguez</t>
  </si>
  <si>
    <t>Santiago Ignacio Ujpan Bizarro</t>
  </si>
  <si>
    <t>Juan Sisay Ixtetela</t>
  </si>
  <si>
    <t xml:space="preserve">Carlos Francisco Lopez Vasquez </t>
  </si>
  <si>
    <t>David Juan Toc Caniz</t>
  </si>
  <si>
    <t>Julio Eduardo Perez Ovando</t>
  </si>
  <si>
    <t>Janner Humberto Velasquez Navarro</t>
  </si>
  <si>
    <t>Osman Alirio Cifuentes Alvarado</t>
  </si>
  <si>
    <t xml:space="preserve">Luis Pedro Porras Lopez </t>
  </si>
  <si>
    <t xml:space="preserve">Mirza Judith Garcia Ramirez </t>
  </si>
  <si>
    <t xml:space="preserve">Byron Ribahi Giron Lopez </t>
  </si>
  <si>
    <t>Gilmar Gutberto Escobedo Mendoza</t>
  </si>
  <si>
    <t>Elfido Arnoldo Hernandez Barrios</t>
  </si>
  <si>
    <t>Osmar Rolando Lopez Villatoro</t>
  </si>
  <si>
    <t xml:space="preserve">Jose Virgilio Tello Alvarado </t>
  </si>
  <si>
    <t>Juan Luis Armando Cifuentes (Unico Apellido)</t>
  </si>
  <si>
    <t xml:space="preserve">Froilan Bosbeli Gomez Figueroa </t>
  </si>
  <si>
    <t xml:space="preserve">Nelson Obdulio Perez Perez </t>
  </si>
  <si>
    <t xml:space="preserve">Luis Humberto Grave Pelico </t>
  </si>
  <si>
    <t>Edvin Casimiro Ixin Jom</t>
  </si>
  <si>
    <t xml:space="preserve">Noe Barrera Hernandez </t>
  </si>
  <si>
    <t xml:space="preserve">Clementino Rodriguez Gonzales </t>
  </si>
  <si>
    <t>Linda Guadalupe Espinales Torres</t>
  </si>
  <si>
    <t>Jaime Flores Larios</t>
  </si>
  <si>
    <t>German Leonel Perez Casasola</t>
  </si>
  <si>
    <t>Victoria Aracely Villeda Lemus</t>
  </si>
  <si>
    <t xml:space="preserve">Allan Alberto Franco Dardon </t>
  </si>
  <si>
    <t>Mario Antonio Marrroquin Osorio</t>
  </si>
  <si>
    <t>Rudy Danilo Bonilla</t>
  </si>
  <si>
    <t>Ronaldo Ramon Cruz Coroy</t>
  </si>
  <si>
    <t>Yadira Elizabeth Aquino Palma De Centes</t>
  </si>
  <si>
    <t>Julio Cesar Garcia Alvarez</t>
  </si>
  <si>
    <t>Luis Estuardo Cruz Trujillo</t>
  </si>
  <si>
    <t>Walter Antulio Hermosilla</t>
  </si>
  <si>
    <t>Adolfo Ernesto Rodas Romero</t>
  </si>
  <si>
    <t>Eddy Alberto De La Cruz Casasola</t>
  </si>
  <si>
    <t>Marcia Maria Alekzandra Recinos De Leon De Reyes</t>
  </si>
  <si>
    <t>Ana Patricia Salazar Pineda De Gonzalez</t>
  </si>
  <si>
    <t>Manuel Augusto Milian Vasquez</t>
  </si>
  <si>
    <t>Jose Oswaldo Moran Hernandez</t>
  </si>
  <si>
    <t>Estela Marisol Alvarado Hurtado</t>
  </si>
  <si>
    <t xml:space="preserve">Eswin Geovanny Boch Puluc </t>
  </si>
  <si>
    <t xml:space="preserve">Normando Federico Smith Reyes </t>
  </si>
  <si>
    <t xml:space="preserve">Wendy Elizabeth Ruiz Franco </t>
  </si>
  <si>
    <t>Viandi Carolina Galvez Paniagua De Perez</t>
  </si>
  <si>
    <t>Jennifer Josseline Montepeque Sosa De Siney</t>
  </si>
  <si>
    <t>Maria Hortencia Garcia Pivaral</t>
  </si>
  <si>
    <t>Ivan Sigfrido Sanchez Mendez</t>
  </si>
  <si>
    <t>Oscar Ezequiel Sontay Joj</t>
  </si>
  <si>
    <t xml:space="preserve">Kevin Austin Perez Itzep </t>
  </si>
  <si>
    <t>Victor Estuardo Martinez Cruz</t>
  </si>
  <si>
    <t>David Ernesto Guerra Alvarado</t>
  </si>
  <si>
    <t xml:space="preserve">Maria Antonieta Lopez Aceituno </t>
  </si>
  <si>
    <t>Jorge Vidal Marroquin Feliciano</t>
  </si>
  <si>
    <t>Alejandro Jose Pardo Orozco</t>
  </si>
  <si>
    <t xml:space="preserve">Pedro Enrique Sin Perez </t>
  </si>
  <si>
    <t>Gloria Elizabeth Garcia Batres De Coy</t>
  </si>
  <si>
    <t xml:space="preserve">Daniel Estuardo Arroyo Escalante </t>
  </si>
  <si>
    <t>Leonidas Randolfo Larios Vasquez</t>
  </si>
  <si>
    <t xml:space="preserve">Ubaldo Abundio Lopez Y Lopez </t>
  </si>
  <si>
    <t>Lourdes Aracely Rodriguez Afre</t>
  </si>
  <si>
    <t>Ricardo Antonio Sanchez Noj</t>
  </si>
  <si>
    <t>Marlon Noel Batres Cruz</t>
  </si>
  <si>
    <t>Kristian Giovanni Recinos Alvarez</t>
  </si>
  <si>
    <t>Einar Erennio Salguero Cordova</t>
  </si>
  <si>
    <t>Carlos Enrique Ortega Sarti</t>
  </si>
  <si>
    <t>Edilberto Monterroso Lopez</t>
  </si>
  <si>
    <t>Saul Estuardo Ceren Palencia</t>
  </si>
  <si>
    <t>Hugo Francisco Samayoa Del Cid</t>
  </si>
  <si>
    <t>Teresa Marisol Boch</t>
  </si>
  <si>
    <t>Alvaro Sandoval Hernandez</t>
  </si>
  <si>
    <t>Adelino Palacios Arevalo</t>
  </si>
  <si>
    <t>Daniela Renata Avila Soto</t>
  </si>
  <si>
    <t>Silvia Carolina King Theissen</t>
  </si>
  <si>
    <t>Silvia Azucena De Jesus Bances Muralles De Valvet</t>
  </si>
  <si>
    <t>Ingrid Fernanda Reyes Chavarria</t>
  </si>
  <si>
    <t>German Arturo Coronado Coronado</t>
  </si>
  <si>
    <t>Mario Orellana Dardon</t>
  </si>
  <si>
    <t>Edgar Genaro Morales Reyes</t>
  </si>
  <si>
    <t>Juan Angel Catalán Hernández</t>
  </si>
  <si>
    <t>Rodrigo Chajon Cojoc</t>
  </si>
  <si>
    <t>Jorge Mario Pineda Castellanos</t>
  </si>
  <si>
    <t>Cesar Francisco Paredes Molina</t>
  </si>
  <si>
    <t>Marco Aurelio De Paz Leonardo</t>
  </si>
  <si>
    <t>Fernando Antonio Lopez Ibarra</t>
  </si>
  <si>
    <t>Luis Roberto Archila</t>
  </si>
  <si>
    <t>Jose Miguel Guamuch Vásquez</t>
  </si>
  <si>
    <t>Blanca Frida Kristine Zierlein Coronado</t>
  </si>
  <si>
    <t>Julio Garcia Escobar</t>
  </si>
  <si>
    <t>Julio Raul Sanchez Guzman</t>
  </si>
  <si>
    <t>Axel Andres Hernandez Flores</t>
  </si>
  <si>
    <t>Ricardo Enrique Gomez Guzman</t>
  </si>
  <si>
    <t>Jorge Mario De Leon Hernandez</t>
  </si>
  <si>
    <t xml:space="preserve">Carlos Enrique Rosales Hernandez </t>
  </si>
  <si>
    <t>Monica Magaly Barrientos Ramirez</t>
  </si>
  <si>
    <t>Carlos Humberto Barrios Pirir</t>
  </si>
  <si>
    <t>Johanna Elizabeth Noj Flores De Santisteban</t>
  </si>
  <si>
    <t>Cristofer Estiven Amaya Aquino</t>
  </si>
  <si>
    <t>Patrick Danilo Ericastilla Cabrera</t>
  </si>
  <si>
    <t xml:space="preserve">Jordy Wilfredo Lopez Carballo </t>
  </si>
  <si>
    <t xml:space="preserve"> Silvia Elisa Flores Sandoval </t>
  </si>
  <si>
    <t xml:space="preserve"> Chris Jeanmarle Gil Yol </t>
  </si>
  <si>
    <t xml:space="preserve"> Edy Baldomero Morales Ortiz </t>
  </si>
  <si>
    <t xml:space="preserve"> Leslie Vanessa Alvarado Montenegro </t>
  </si>
  <si>
    <t xml:space="preserve"> Jennifer Zully Waleska González Cameros De Chinchilla </t>
  </si>
  <si>
    <t xml:space="preserve"> Adolfo Francisco Rodriguez Rodas </t>
  </si>
  <si>
    <t xml:space="preserve"> Axel Geovanny López Osoy </t>
  </si>
  <si>
    <t xml:space="preserve"> Walter Alejandro Rodas Herrera </t>
  </si>
  <si>
    <t xml:space="preserve"> Heistin David Castro Hernández </t>
  </si>
  <si>
    <t xml:space="preserve"> Mario Andres Culajay Roldan </t>
  </si>
  <si>
    <t xml:space="preserve"> Dilan Omar Villagran Garcia </t>
  </si>
  <si>
    <t xml:space="preserve"> Leandro Filberto Esteban Rodriguez </t>
  </si>
  <si>
    <t xml:space="preserve"> Luis Aurelio Paredes Recinos </t>
  </si>
  <si>
    <t xml:space="preserve"> Carlos Rolando Estrada Chang </t>
  </si>
  <si>
    <t xml:space="preserve"> Carmen Rosalinda Reyes Cruz </t>
  </si>
  <si>
    <t xml:space="preserve"> Joceline Ivett Samayoa Cardona </t>
  </si>
  <si>
    <t xml:space="preserve"> Sergio David Hernández Alfaro </t>
  </si>
  <si>
    <t xml:space="preserve"> Willian Orlando Aquino González </t>
  </si>
  <si>
    <t xml:space="preserve"> Odalis Alejandra Sánchez Noj </t>
  </si>
  <si>
    <t xml:space="preserve"> Diego Fernando Oliva Garcia </t>
  </si>
  <si>
    <t xml:space="preserve"> Juan Carlos González Rivera </t>
  </si>
  <si>
    <t xml:space="preserve"> Joseline Fabiola Cano Juárez </t>
  </si>
  <si>
    <t xml:space="preserve">Luis Angel Cifuentes Cortez </t>
  </si>
  <si>
    <t xml:space="preserve">Nestor Viscelino Carredano Perez </t>
  </si>
  <si>
    <t xml:space="preserve">Manuel Humberto Chavarria Sanchez </t>
  </si>
  <si>
    <t xml:space="preserve">Luis Onaly De Leon Mejia </t>
  </si>
  <si>
    <t>Contador General</t>
  </si>
  <si>
    <t xml:space="preserve">Servicios Profesionales </t>
  </si>
  <si>
    <t>Servicios Profesionales</t>
  </si>
  <si>
    <t xml:space="preserve">Servicios Profesionales  </t>
  </si>
  <si>
    <t>Director Ejecutivo IV</t>
  </si>
  <si>
    <t>Subdirector Ejecutivo IV</t>
  </si>
  <si>
    <t xml:space="preserve">Director General </t>
  </si>
  <si>
    <t>Subdirector Administrativo Financiero</t>
  </si>
  <si>
    <t>Unidad De Auditoria Interna</t>
  </si>
  <si>
    <t>Subdirección Técnica Operativa- Departamento Internacional</t>
  </si>
  <si>
    <t xml:space="preserve">Melanie Alejandra Segura Velásquez </t>
  </si>
  <si>
    <t xml:space="preserve">Unidad de Tecnologías de la Información </t>
  </si>
  <si>
    <t xml:space="preserve">Pablo Roberto Rosales Loarca </t>
  </si>
  <si>
    <t xml:space="preserve">Victor Hugo Aguilar Mendía </t>
  </si>
  <si>
    <t xml:space="preserve">Jonny Eduardo Godoy Lutin </t>
  </si>
  <si>
    <t>Joseph Ostin Daniel Vásquez Escobar</t>
  </si>
  <si>
    <t>Carlos Eduardo Monroy Rosemberg</t>
  </si>
  <si>
    <t>OBSERVACIONES</t>
  </si>
  <si>
    <t xml:space="preserve">Walther Amilcar Grajeda Benavente </t>
  </si>
  <si>
    <t xml:space="preserve">Servicios Técnicos  </t>
  </si>
  <si>
    <t>Unidad De Auditoria Interna - sección de Auditoria Interna</t>
  </si>
  <si>
    <t>Unidad De Relaciones Públicas Y ComunicaciónSocial</t>
  </si>
  <si>
    <t>Sección de  Control De Gestión De La Unidad De Control Y Gestion</t>
  </si>
  <si>
    <t>Subdirección  Administrativa Financiera - Departamento Financiero - Sección de  Presupuesto</t>
  </si>
  <si>
    <t xml:space="preserve"> Unidad de Auditoria Interna-Sección de  Auditoria Interna  </t>
  </si>
  <si>
    <t>Unidad De Planificación Y Desarrollo Institucional - Sección de  Desarrollo Institucional</t>
  </si>
  <si>
    <t>Sección General - Sección Administrativa de Secretaria General</t>
  </si>
  <si>
    <t xml:space="preserve"> Subdirección  Administrativa Financiera - Departamento Administrativo - Sección de Mantenimiento y Seguridad Industrial - Subsección de Mantenimiento </t>
  </si>
  <si>
    <t xml:space="preserve"> Subdirección  Administrativa Financiera - Departamento Administrativo </t>
  </si>
  <si>
    <t xml:space="preserve"> Subdirección  Administrativa Financiera - Departamento Administrativo - Sección de Mantenimiento y Seguridad Industrial </t>
  </si>
  <si>
    <t xml:space="preserve"> Subdirección  Administrativa Financiera - Departamento Administrativo - Sección de Transportes - Subsección de Transportes </t>
  </si>
  <si>
    <t xml:space="preserve">  Subdirección  Administrativa Financiera - Departamento Administrativo - Sección de Compras  </t>
  </si>
  <si>
    <t xml:space="preserve">  Subdirección  Administrativa Financiera - Departamento Administrativo - Sección de Compras - Subsección de Compras </t>
  </si>
  <si>
    <t xml:space="preserve"> Subdirección  Administrativa Financiera - Departamento Administrativo - Sección de Seguridad - Subsección de Seguridad </t>
  </si>
  <si>
    <t xml:space="preserve"> Subdirección  Administrativa Financiera - Departamento Administrativo - Sección de Almacen </t>
  </si>
  <si>
    <t xml:space="preserve"> Subdirección  Administrativa Financiera - Departamento Administrativo - Sección de Almacen-Subsección de Almacen </t>
  </si>
  <si>
    <t xml:space="preserve"> Subdirección  Administrativa Financiera - Departamento de Recursos Humanos - Sección de Administracion de Personal </t>
  </si>
  <si>
    <t xml:space="preserve"> Subdirección  Administrativa Financiera - Departamento de Recursos Humanos - Sección de Reclutamiento y Seleccion de Personal </t>
  </si>
  <si>
    <t xml:space="preserve"> Subdirección  Administrativa Financiera - Departamento de Recursos Humanos </t>
  </si>
  <si>
    <t xml:space="preserve">Victor Manuel Marroquin Merdia </t>
  </si>
  <si>
    <t xml:space="preserve">Gilmar Gustavo González Escobar </t>
  </si>
  <si>
    <t xml:space="preserve">Andy Emilio Catalán Corado </t>
  </si>
  <si>
    <t xml:space="preserve">Raúl Esaú Morales Cabrera </t>
  </si>
  <si>
    <t xml:space="preserve">Jeimy Marisol Wetz Caldera </t>
  </si>
  <si>
    <t xml:space="preserve">Luis Emmanuel Alejandro Cordón Alarcon </t>
  </si>
  <si>
    <t xml:space="preserve">José Roberto Del Aguila Ramírez </t>
  </si>
  <si>
    <t xml:space="preserve">Carla Ixchel Chivalán Mendoza </t>
  </si>
  <si>
    <t>Michael Estuardo López Rodas</t>
  </si>
  <si>
    <t xml:space="preserve">Marvin Alexander Cáceres Caballeros </t>
  </si>
  <si>
    <t xml:space="preserve">Mephy Giancarlo Marroquin Guevara </t>
  </si>
  <si>
    <t>Margareth Liliana Cabrera Vargas</t>
  </si>
  <si>
    <t>Eddie Roberto Guzmán Soto</t>
  </si>
  <si>
    <t>Subdirección  Administrativa Financiera - Departamento Financiero - Sección de Tesoreria - Subsección de Fondo Rotativo</t>
  </si>
  <si>
    <t>Subdirección Administrativa Financiera-Departamento De Recursos Humanos</t>
  </si>
  <si>
    <t xml:space="preserve">Subdirección  Administrativa Financiera - Departamento De Recursos Humanos - Sección de  Reclutamiento Y selección De Personal </t>
  </si>
  <si>
    <t>Subdirección  Administrativa Financiera - Departamento De Recursos Humanos - Sección de  AdministraciónDe Personal</t>
  </si>
  <si>
    <t>Subdirección  Administrativa Financiera - Departamento De Recursos Humanos - Sección de  Desarrollo De Personal</t>
  </si>
  <si>
    <t>Subdirección  Administrativa Financiera - Departamento De Mercadeo Y Ventas</t>
  </si>
  <si>
    <t>Subdirección  Administrativa Financiera - Departamento De Mercadeo Y Ventas-Sección de  AdministraciónDe Mercadeo</t>
  </si>
  <si>
    <t>Gudelio Palacios Aguilar</t>
  </si>
  <si>
    <t>Juan Alonzo Mendoza</t>
  </si>
  <si>
    <t>Rafael Orlando Bac Coy</t>
  </si>
  <si>
    <t>Jorge Humberto Murga Mas</t>
  </si>
  <si>
    <t>Jency Consuelo Martinez Chuc</t>
  </si>
  <si>
    <t>José Alejandro Morales Calderón</t>
  </si>
  <si>
    <t>Wilder Gabriel Gamboa Melchor</t>
  </si>
  <si>
    <t>Ruddy Leonel Yutan Umul</t>
  </si>
  <si>
    <t>Lorenzo Cuyuch Chanchavac</t>
  </si>
  <si>
    <t>Jason Jonathan Trujillo López</t>
  </si>
  <si>
    <t>Boanerges Alberto Marcos Garcia</t>
  </si>
  <si>
    <t>Kristofer Eusebio Pérez Jacinto</t>
  </si>
  <si>
    <t>Wilson Daniel Tiul Choc</t>
  </si>
  <si>
    <t>Manuel Alejandro Alonzo Martinez</t>
  </si>
  <si>
    <t xml:space="preserve">Subdirección Administrativa Financiera-Departamento Financiero-sección de Contabilidad- Subsección de  Inventarios Y Activos Fijos </t>
  </si>
  <si>
    <t xml:space="preserve">Subdirección Administrativa Financiera-Departamento Financiero-Sección de Contabilidad- Subsección de  Inventarios Y Activos Fijos </t>
  </si>
  <si>
    <t>Subdirección  Administrativa Financiera - Departamento Administrativo - Sección de  Transportes - Subsección de  Transportes</t>
  </si>
  <si>
    <t>Subdirección  Administrativa Financiera - Departamento De Mercadeo Y Ventas - Sección de  Publicidad, Promocion Y Ventas - Subsección de  Publicidad Y Promocion</t>
  </si>
  <si>
    <t xml:space="preserve"> Subdirección Técnica Operativa - Departamento de Operaciones Postales - Sección de  Operaciones Postales - Subsección de  Clasificación Postal </t>
  </si>
  <si>
    <t>Asesoria Jurídica Penal,  Unidad De Asesoria Jurídica</t>
  </si>
  <si>
    <t xml:space="preserve"> Unidad de Asesoria Jurídica- Asesoria Jurídica Laboral  </t>
  </si>
  <si>
    <t xml:space="preserve">Unidad De Asesoria Jurídica-Asesoria Jurídica Penal </t>
  </si>
  <si>
    <t>Unidad De Asesoria Jurídica</t>
  </si>
  <si>
    <t xml:space="preserve"> Unidad De Asesoria Jurídica</t>
  </si>
  <si>
    <t>Dirección General De Correos Y Telégrafos</t>
  </si>
  <si>
    <t xml:space="preserve">Subdirección  Administrativa Financiera - Departamento Administrativo - Sección de Transportes - Subsección de Transportes </t>
  </si>
  <si>
    <t xml:space="preserve">Subdirección  Administrativa Financiera - Departamento Administrativo - Sección de Seguridad - Subsección de Seguridad </t>
  </si>
  <si>
    <t>Unidad De Tecnologias De La Información - Sección de  Control Y Soporte</t>
  </si>
  <si>
    <t>Unidad De Tecnologias De La Información</t>
  </si>
  <si>
    <t xml:space="preserve">Unidad De Tecnologias De La Información </t>
  </si>
  <si>
    <t>Unidad De Planificación Y Desarrollo Institucional - Sección de  Planificación Y Programación</t>
  </si>
  <si>
    <t>Unidad de Relaciones Públicas y Comunicación Social, Sección de Prensa</t>
  </si>
  <si>
    <t>Gerson Ottoniel Ramírez Fuentes</t>
  </si>
  <si>
    <t>Subdirección Técnica Operativa - Departamento Internacional</t>
  </si>
  <si>
    <t>Subdirección Técnica Operativa - Departamento De Filatelia, Arte Y Cultura</t>
  </si>
  <si>
    <t>Subdirección Técnica Operativa - Departamento De Filatelia, Arte Y Cultura - Sección de  Diseño Grafico</t>
  </si>
  <si>
    <t xml:space="preserve"> Subdirección Técnica Operativa - Departamento de Filatelia, Arte y Cultura - Sección de  Museo de Correos, Telégrafos y Filatelia </t>
  </si>
  <si>
    <t>Subdirección Técnica Operativa - Departamento De Operaciones Postales - Sección de  Operaciones Postales - Subsección de  Envios Postales Internacionales</t>
  </si>
  <si>
    <t xml:space="preserve"> Subdirección Técnica Operativa - Departamento de Operaciones Postales - Sección de  Operaciones Postales - Subsección de  Envios Postales Internacionales </t>
  </si>
  <si>
    <t>Subdirección Técnica Operativa - Departamento de Operaciones Postales - Sección de  Operaciones Postales - Subsección de  Envios Postales Internacionales</t>
  </si>
  <si>
    <t>Subdirección Técnica Operativa - Departamento De Operaciones Postales</t>
  </si>
  <si>
    <t xml:space="preserve">Subdirección Técnica Operativa - Departamento De Operaciones Postales </t>
  </si>
  <si>
    <t>Subdirección Técnica Operativa - Departamento De Operaciones Postales - Sección de  Operaciones Postales</t>
  </si>
  <si>
    <t xml:space="preserve">Subdirección Técnica Operativa - Departamento De Operaciones Postales - Sección de  Operaciones Postales </t>
  </si>
  <si>
    <t>Subdirección Técnica Operativa - Departamento De Operaciones Postales - Sección de  Operaciones Postales - Subsección de  Distribución Postal</t>
  </si>
  <si>
    <t>Subdirección Técnica Operativa - Departamento De Operaciones Postales - Sección de  Operaciones Postales-Subsección de  Distribución Postal</t>
  </si>
  <si>
    <t xml:space="preserve"> Subdirección Técnica Operativa - Departamento De Operaciones Postales - Sección de  Operaciones Postales - Subsección de  Distribución Postal</t>
  </si>
  <si>
    <t xml:space="preserve">Subdirección Técnica Operativa - Departamento De Operaciones Postales - Sección de  Regionalizacion  Postal </t>
  </si>
  <si>
    <t>Subdirección Técnica Operativa - Departamento De Operaciones Postales - Sección de  Regionalizacion  Postal - Subsección Región Metropolitana</t>
  </si>
  <si>
    <t xml:space="preserve"> Subdirección Técnica Operativa - Departamento De Operaciones Postales - Sección de  Regionalizacion  Postal - Subsección Región Central</t>
  </si>
  <si>
    <t>Subdirección Técnica Operativa - Departamento De Operaciones Postales - Sección de  Regionalizacion  Postal - Subsección Región Central</t>
  </si>
  <si>
    <t>Subdirección Técnica Operativa - Departamento De Operaciones Postales - Sección de  Regionalizacion  Postal - Subsección Región Nororiental</t>
  </si>
  <si>
    <t>Subdirección Técnica Operativa - Departamento De Operaciones Postales - Sección de  Regionalizacion  Postal - Subsección Región Suroccidental</t>
  </si>
  <si>
    <t>Subdirección Técnica Operativa - Departamento De Operaciones Postales - Sección de  Regionalizacion  Postal - Subsección Región Suroriental</t>
  </si>
  <si>
    <t>Subdirección Técnica Operativa - Departamento De Operaciones Postales - Sección de  Regionalizacion  Postal - Subsección Región Noroccidental</t>
  </si>
  <si>
    <t xml:space="preserve"> Subdirección Técnica Operativa - Departamento De Operaciones Postales - Sección de  Regionalizacion  Postal - Subsección Región Norte</t>
  </si>
  <si>
    <t>Subdirección Técnica Operativa - Departamento De Operaciones Postales - Sección de  Regionalizacion  Postal - Subsección Región Petén</t>
  </si>
  <si>
    <t>Subdirección Técnica Operativa - Departamento De Operaciones Postales - Sección de  Operaciones Postales - Subsección de  Clasificación Postal</t>
  </si>
  <si>
    <t>Subdirección Técnica Operativa - Departamento De Operaciones Postales - Sección de  Operaciones Postales-Subsección de  Clasificación Postal</t>
  </si>
  <si>
    <t>Luisa Fernanda Reyes López</t>
  </si>
  <si>
    <t>José Fernando Girón Guillermo</t>
  </si>
  <si>
    <t xml:space="preserve">Subdirección Técnica Operativa - Departamento de Operaciones Postales - Sección de Regionalización  Postal - Subsección Región Suroriental </t>
  </si>
  <si>
    <t>Anndy Zahid Rabarique Quiroa</t>
  </si>
  <si>
    <t xml:space="preserve">Entidad:                                                                                       </t>
  </si>
  <si>
    <t>Dirección General de Correos y Telégrafos, Ministerio de Comunicaciones, Infraestructura y Vivienda -CIV-</t>
  </si>
  <si>
    <t>Dirección:</t>
  </si>
  <si>
    <t>7a. Avenida 12-11 zona 1, ciudad capital Guatemala</t>
  </si>
  <si>
    <t xml:space="preserve">Horario de atención área administrativa sede ciudad capital: </t>
  </si>
  <si>
    <t>lunes a viernes de 09:00 am - 17:00 pm</t>
  </si>
  <si>
    <t>Horario de atención call center:</t>
  </si>
  <si>
    <t>lunes a viernes de 09:00 am - 17:00 pm, sábados: call center no atiende sábados</t>
  </si>
  <si>
    <t>Horario de atención agencia postal central ciudad capital:</t>
  </si>
  <si>
    <t>lunes a viernes de 08:00 am - 16:00 pm; sábados: 08:00 am - 13:00 pm</t>
  </si>
  <si>
    <t>Horario de atención de la Superintendencia de Administración Tributaria -SAT en el interior de Correos y Telégrafos, sede central ciudad capital:</t>
  </si>
  <si>
    <t xml:space="preserve">Director General: </t>
  </si>
  <si>
    <t>Ing. Javier Arturo Lobo Castillo</t>
  </si>
  <si>
    <t>Encargado de actualización:</t>
  </si>
  <si>
    <t>Departamento de Recursos Humanos</t>
  </si>
  <si>
    <t>Fecha de actualización:</t>
  </si>
  <si>
    <t>Corresponde al mes de:</t>
  </si>
  <si>
    <t>Subdirección Administrativa Financiera-Departamento Financiero-Sección de Contabilidad-Subsección de Contabilidad</t>
  </si>
  <si>
    <t>Martha Lidia De Leon Perez de Herrera</t>
  </si>
  <si>
    <t>Francisco Javier Calderon Serrano</t>
  </si>
  <si>
    <t xml:space="preserve">Subdirección Administrativa Financiera De La Direccion General de Correos y Telégrafos </t>
  </si>
  <si>
    <t xml:space="preserve">Subdirección  Administrativa Financiera - Departamento Administrativo - Sección de Mantenimiento y Seguridad Industrial </t>
  </si>
  <si>
    <t>Mario Choc Xó</t>
  </si>
  <si>
    <t>Pablo Josué Cabus Castañeda</t>
  </si>
  <si>
    <t>Unidad De Información Pública</t>
  </si>
  <si>
    <t>Katerin Yuridia Jolomocox Garcia</t>
  </si>
  <si>
    <t>Valeria Zarahi Dávila Alvarado</t>
  </si>
  <si>
    <t>Unidad De Información Pública- Sección de Genero</t>
  </si>
  <si>
    <t>Edy Jornaldy Can Orellana</t>
  </si>
  <si>
    <t>Luis Fernando Montenegro Fuentes</t>
  </si>
  <si>
    <t>Manuel Francisco Muñoz Palma</t>
  </si>
  <si>
    <t>Alfredo Huit Hernandez</t>
  </si>
  <si>
    <t>Allan Roberto Barrios Martinez</t>
  </si>
  <si>
    <t>Helmer Kelvin Andrés Ramirez Loyo</t>
  </si>
  <si>
    <t>Dulce del Rosario Sánchez Noj de Vásquez</t>
  </si>
  <si>
    <t>Byron Arnoldo Canahui Bolvito</t>
  </si>
  <si>
    <t>Héctor Arody Turris Rodríguez</t>
  </si>
  <si>
    <t>José Miguel Hernández Velásquez</t>
  </si>
  <si>
    <t>Hugo Bryan Ramos Rosa</t>
  </si>
  <si>
    <t>Wulliam's Alexander Barrios Martinez</t>
  </si>
  <si>
    <t>Ileana María Fonseca Rodenas de Calvillo</t>
  </si>
  <si>
    <t>Joselin Migdalia Navas De la Cruz</t>
  </si>
  <si>
    <t>Dafne Valeria Borrayo Yes</t>
  </si>
  <si>
    <t>BAJA 05/04/2026</t>
  </si>
  <si>
    <t>30 de abril 2026</t>
  </si>
  <si>
    <t>abril</t>
  </si>
  <si>
    <t>Juan José Escobar Estrada</t>
  </si>
  <si>
    <t>ALTA 16/03/2026</t>
  </si>
  <si>
    <t>Sharon Nicol Aceituno de Mata</t>
  </si>
  <si>
    <t>Angel Eduardo Cordón Yaquian</t>
  </si>
  <si>
    <t>Josué Daniel Matias Raymundo</t>
  </si>
  <si>
    <t>José Alberto Yumán Sotoj</t>
  </si>
  <si>
    <t>Lesther Osmar Figueroa Torres</t>
  </si>
  <si>
    <t xml:space="preserve"> Subdirección  Administrativa Financiera </t>
  </si>
  <si>
    <t>Amalia Fernanda Quiñonez y Quiñonez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</si>
</sst>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Arial"/>
      <family val="2"/>
    </font>
    <font>
      <sz val="18"/>
      <color theme="1"/>
      <name val="Arial"/>
      <family val="2"/>
    </font>
    <font>
      <sz val="18"/>
      <color theme="0"/>
      <name val="Arial"/>
      <family val="2"/>
    </font>
    <font>
      <sz val="2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>
      <alignment horizontal="left" indent="2"/>
    </xf>
    <xf numFmtId="0" fontId="2" fillId="0" borderId="0">
      <alignment horizontal="left" indent="2"/>
    </xf>
  </cellStyleXfs>
  <cellXfs count="45">
    <xf numFmtId="0" fontId="0" fillId="0" borderId="0" xfId="0"/>
    <xf numFmtId="44" fontId="7" fillId="2" borderId="1" xfId="1" applyFont="1" applyFill="1" applyBorder="1" applyAlignment="1">
      <alignment horizontal="left" vertical="center" wrapText="1"/>
    </xf>
    <xf numFmtId="0" fontId="7" fillId="2" borderId="1" xfId="1" applyNumberFormat="1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/>
    <xf numFmtId="44" fontId="7" fillId="2" borderId="1" xfId="1" applyFont="1" applyFill="1" applyBorder="1"/>
    <xf numFmtId="0" fontId="7" fillId="2" borderId="1" xfId="0" applyFont="1" applyFill="1" applyBorder="1" applyAlignment="1">
      <alignment wrapText="1"/>
    </xf>
    <xf numFmtId="0" fontId="4" fillId="2" borderId="0" xfId="0" applyFont="1" applyFill="1"/>
    <xf numFmtId="0" fontId="14" fillId="2" borderId="0" xfId="0" applyFont="1" applyFill="1"/>
    <xf numFmtId="9" fontId="14" fillId="2" borderId="0" xfId="0" applyNumberFormat="1" applyFont="1" applyFill="1"/>
    <xf numFmtId="14" fontId="7" fillId="2" borderId="1" xfId="0" applyNumberFormat="1" applyFont="1" applyFill="1" applyBorder="1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5" fillId="2" borderId="0" xfId="0" applyFont="1" applyFill="1"/>
    <xf numFmtId="44" fontId="7" fillId="2" borderId="1" xfId="0" applyNumberFormat="1" applyFont="1" applyFill="1" applyBorder="1"/>
    <xf numFmtId="0" fontId="7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44" fontId="13" fillId="2" borderId="0" xfId="0" applyNumberFormat="1" applyFont="1" applyFill="1" applyAlignment="1">
      <alignment horizontal="center" vertical="center"/>
    </xf>
    <xf numFmtId="44" fontId="4" fillId="2" borderId="0" xfId="0" applyNumberFormat="1" applyFont="1" applyFill="1" applyAlignment="1">
      <alignment horizontal="center" vertical="center"/>
    </xf>
    <xf numFmtId="4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</cellXfs>
  <cellStyles count="4">
    <cellStyle name="Moneda" xfId="1" builtinId="4"/>
    <cellStyle name="Normal" xfId="0" builtinId="0"/>
    <cellStyle name="Normal 2" xfId="2" xr:uid="{07DEE4F8-8557-4C62-9468-14719007F59B}"/>
    <cellStyle name="Normal 3" xfId="3" xr:uid="{090D4347-27A6-410D-A5F7-2BEF4F3B27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0</xdr:row>
      <xdr:rowOff>0</xdr:rowOff>
    </xdr:from>
    <xdr:to>
      <xdr:col>3</xdr:col>
      <xdr:colOff>4710632</xdr:colOff>
      <xdr:row>8</xdr:row>
      <xdr:rowOff>69272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111B40-AAAD-445B-84CE-A914B4103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935182" y="0"/>
          <a:ext cx="6366250" cy="2345747"/>
        </a:xfrm>
        <a:prstGeom prst="rect">
          <a:avLst/>
        </a:prstGeom>
      </xdr:spPr>
    </xdr:pic>
    <xdr:clientData/>
  </xdr:twoCellAnchor>
  <xdr:twoCellAnchor editAs="oneCell">
    <xdr:from>
      <xdr:col>16</xdr:col>
      <xdr:colOff>1225365</xdr:colOff>
      <xdr:row>0</xdr:row>
      <xdr:rowOff>65809</xdr:rowOff>
    </xdr:from>
    <xdr:to>
      <xdr:col>19</xdr:col>
      <xdr:colOff>1397764</xdr:colOff>
      <xdr:row>8</xdr:row>
      <xdr:rowOff>184872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E741CE-3ADE-4403-82BB-0287F48E2C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40344540" y="65809"/>
          <a:ext cx="6154099" cy="239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7767-B300-4DA5-87DD-FC798D5516F2}">
  <dimension ref="B7:U303"/>
  <sheetViews>
    <sheetView tabSelected="1" view="pageBreakPreview" zoomScale="40" zoomScaleNormal="55" zoomScaleSheetLayoutView="40" workbookViewId="0">
      <selection activeCell="J24" sqref="J24"/>
    </sheetView>
  </sheetViews>
  <sheetFormatPr baseColWidth="10" defaultRowHeight="23.25" x14ac:dyDescent="0.35"/>
  <cols>
    <col min="1" max="1" width="11.42578125" style="9"/>
    <col min="2" max="2" width="11.7109375" style="34" customWidth="1"/>
    <col min="3" max="3" width="15.7109375" style="34" customWidth="1"/>
    <col min="4" max="4" width="74.28515625" style="35" customWidth="1"/>
    <col min="5" max="5" width="47.7109375" style="36" customWidth="1"/>
    <col min="6" max="6" width="123" style="35" customWidth="1"/>
    <col min="7" max="7" width="18" style="9" customWidth="1"/>
    <col min="8" max="8" width="20.7109375" style="9" customWidth="1"/>
    <col min="9" max="9" width="26.5703125" style="34" customWidth="1"/>
    <col min="10" max="10" width="31" style="9" customWidth="1"/>
    <col min="11" max="11" width="32.7109375" style="9" customWidth="1"/>
    <col min="12" max="12" width="27.5703125" style="9" customWidth="1"/>
    <col min="13" max="13" width="35.5703125" style="9" customWidth="1"/>
    <col min="14" max="14" width="41.28515625" style="9" customWidth="1"/>
    <col min="15" max="15" width="31.140625" style="9" customWidth="1"/>
    <col min="16" max="16" width="38.28515625" style="34" customWidth="1"/>
    <col min="17" max="17" width="40.42578125" style="34" customWidth="1"/>
    <col min="18" max="18" width="28" style="34" customWidth="1"/>
    <col min="19" max="19" width="21.28515625" style="9" customWidth="1"/>
    <col min="20" max="20" width="37.7109375" style="9" customWidth="1"/>
    <col min="21" max="21" width="27.85546875" style="10" customWidth="1"/>
    <col min="22" max="16384" width="11.42578125" style="9"/>
  </cols>
  <sheetData>
    <row r="7" spans="2:21" s="16" customFormat="1" x14ac:dyDescent="0.35">
      <c r="B7" s="13"/>
      <c r="C7" s="14"/>
      <c r="D7" s="15"/>
      <c r="E7" s="15"/>
      <c r="F7" s="15"/>
      <c r="G7" s="14"/>
      <c r="H7" s="14"/>
      <c r="I7" s="14"/>
      <c r="J7" s="14"/>
      <c r="K7" s="14"/>
      <c r="L7" s="14"/>
      <c r="M7" s="14"/>
      <c r="N7" s="14"/>
      <c r="O7" s="14"/>
      <c r="U7" s="17"/>
    </row>
    <row r="8" spans="2:21" s="16" customFormat="1" x14ac:dyDescent="0.35">
      <c r="B8" s="13"/>
      <c r="C8" s="14"/>
      <c r="D8" s="15"/>
      <c r="E8" s="15"/>
      <c r="F8" s="15"/>
      <c r="G8" s="14"/>
      <c r="H8" s="14"/>
      <c r="I8" s="14"/>
      <c r="J8" s="14"/>
      <c r="K8" s="14"/>
      <c r="L8" s="14"/>
      <c r="M8" s="14"/>
      <c r="N8" s="14"/>
      <c r="O8" s="14"/>
      <c r="U8" s="17"/>
    </row>
    <row r="9" spans="2:21" s="16" customFormat="1" ht="15.75" customHeight="1" x14ac:dyDescent="0.35">
      <c r="B9" s="13"/>
      <c r="C9" s="13"/>
      <c r="D9" s="18"/>
      <c r="E9" s="18"/>
      <c r="F9" s="18"/>
      <c r="G9" s="13"/>
      <c r="H9" s="13"/>
      <c r="I9" s="13"/>
      <c r="J9" s="13"/>
      <c r="K9" s="13"/>
      <c r="L9" s="13"/>
      <c r="M9" s="13"/>
      <c r="N9" s="13"/>
      <c r="O9" s="13"/>
      <c r="U9" s="17"/>
    </row>
    <row r="10" spans="2:21" s="16" customFormat="1" x14ac:dyDescent="0.35">
      <c r="B10" s="13"/>
      <c r="C10" s="14"/>
      <c r="D10" s="15"/>
      <c r="E10" s="15"/>
      <c r="F10" s="15"/>
      <c r="G10" s="14"/>
      <c r="H10" s="14"/>
      <c r="I10" s="14"/>
      <c r="J10" s="14"/>
      <c r="K10" s="14"/>
      <c r="L10" s="14"/>
      <c r="M10" s="14"/>
      <c r="N10" s="14"/>
      <c r="O10" s="14"/>
      <c r="U10" s="17"/>
    </row>
    <row r="11" spans="2:21" s="16" customFormat="1" x14ac:dyDescent="0.35">
      <c r="B11" s="13"/>
      <c r="C11" s="14"/>
      <c r="D11" s="15"/>
      <c r="E11" s="15"/>
      <c r="F11" s="15"/>
      <c r="G11" s="14"/>
      <c r="H11" s="14"/>
      <c r="I11" s="14"/>
      <c r="J11" s="14"/>
      <c r="K11" s="14"/>
      <c r="L11" s="14"/>
      <c r="M11" s="14"/>
      <c r="N11" s="14"/>
      <c r="O11" s="14"/>
      <c r="U11" s="17"/>
    </row>
    <row r="12" spans="2:21" s="16" customFormat="1" ht="24" customHeight="1" x14ac:dyDescent="0.35">
      <c r="B12" s="13"/>
      <c r="C12" s="14"/>
      <c r="D12" s="15"/>
      <c r="E12" s="15"/>
      <c r="F12" s="15"/>
      <c r="G12" s="14"/>
      <c r="H12" s="14"/>
      <c r="I12" s="14"/>
      <c r="J12" s="14"/>
      <c r="K12" s="14"/>
      <c r="L12" s="14"/>
      <c r="M12" s="14"/>
      <c r="N12" s="14"/>
      <c r="O12" s="14"/>
      <c r="U12" s="17"/>
    </row>
    <row r="13" spans="2:21" s="16" customFormat="1" ht="31.5" x14ac:dyDescent="0.5">
      <c r="B13" s="41" t="s">
        <v>351</v>
      </c>
      <c r="C13" s="41"/>
      <c r="D13" s="41"/>
      <c r="E13" s="41"/>
      <c r="F13" s="41"/>
      <c r="G13" s="41" t="s">
        <v>352</v>
      </c>
      <c r="H13" s="41"/>
      <c r="I13" s="41"/>
      <c r="J13" s="41"/>
      <c r="K13" s="41"/>
      <c r="L13" s="41"/>
      <c r="M13" s="41"/>
      <c r="N13" s="41"/>
      <c r="O13" s="41"/>
      <c r="P13" s="19"/>
      <c r="Q13" s="20"/>
      <c r="R13" s="20"/>
      <c r="S13" s="20"/>
      <c r="T13" s="20"/>
      <c r="U13" s="17"/>
    </row>
    <row r="14" spans="2:21" s="16" customFormat="1" ht="31.5" x14ac:dyDescent="0.5">
      <c r="B14" s="41" t="s">
        <v>353</v>
      </c>
      <c r="C14" s="41"/>
      <c r="D14" s="41"/>
      <c r="E14" s="41"/>
      <c r="F14" s="41"/>
      <c r="G14" s="41" t="s">
        <v>354</v>
      </c>
      <c r="H14" s="41"/>
      <c r="I14" s="41"/>
      <c r="J14" s="41"/>
      <c r="K14" s="41"/>
      <c r="L14" s="41"/>
      <c r="M14" s="41"/>
      <c r="N14" s="41"/>
      <c r="O14" s="41"/>
      <c r="P14" s="41"/>
      <c r="Q14" s="20"/>
      <c r="R14" s="20"/>
      <c r="S14" s="20"/>
      <c r="T14" s="20"/>
      <c r="U14" s="17"/>
    </row>
    <row r="15" spans="2:21" ht="31.5" x14ac:dyDescent="0.5">
      <c r="B15" s="41" t="s">
        <v>355</v>
      </c>
      <c r="C15" s="41"/>
      <c r="D15" s="41"/>
      <c r="E15" s="41"/>
      <c r="F15" s="41"/>
      <c r="G15" s="41" t="s">
        <v>356</v>
      </c>
      <c r="H15" s="41"/>
      <c r="I15" s="41"/>
      <c r="J15" s="41"/>
      <c r="K15" s="41"/>
      <c r="L15" s="41"/>
      <c r="M15" s="41"/>
      <c r="N15" s="41"/>
      <c r="O15" s="41"/>
      <c r="P15" s="41"/>
      <c r="Q15" s="21"/>
      <c r="R15" s="21"/>
      <c r="S15" s="21"/>
      <c r="T15" s="21"/>
    </row>
    <row r="16" spans="2:21" ht="31.5" x14ac:dyDescent="0.5">
      <c r="B16" s="41" t="s">
        <v>357</v>
      </c>
      <c r="C16" s="41"/>
      <c r="D16" s="41"/>
      <c r="E16" s="41"/>
      <c r="F16" s="41"/>
      <c r="G16" s="41" t="s">
        <v>358</v>
      </c>
      <c r="H16" s="41"/>
      <c r="I16" s="41"/>
      <c r="J16" s="41"/>
      <c r="K16" s="41"/>
      <c r="L16" s="41"/>
      <c r="M16" s="41"/>
      <c r="N16" s="41"/>
      <c r="O16" s="41"/>
      <c r="P16" s="41"/>
      <c r="Q16" s="21"/>
      <c r="R16" s="21"/>
      <c r="S16" s="21"/>
      <c r="T16" s="21"/>
    </row>
    <row r="17" spans="2:21" ht="31.5" x14ac:dyDescent="0.5">
      <c r="B17" s="41" t="s">
        <v>359</v>
      </c>
      <c r="C17" s="41"/>
      <c r="D17" s="41"/>
      <c r="E17" s="41"/>
      <c r="F17" s="41"/>
      <c r="G17" s="41" t="s">
        <v>360</v>
      </c>
      <c r="H17" s="41"/>
      <c r="I17" s="41"/>
      <c r="J17" s="41"/>
      <c r="K17" s="41"/>
      <c r="L17" s="41"/>
      <c r="M17" s="41"/>
      <c r="N17" s="41"/>
      <c r="O17" s="41"/>
      <c r="P17" s="41"/>
      <c r="Q17" s="21"/>
      <c r="R17" s="21"/>
      <c r="S17" s="21"/>
      <c r="T17" s="21"/>
    </row>
    <row r="18" spans="2:21" ht="31.5" x14ac:dyDescent="0.5">
      <c r="B18" s="44" t="s">
        <v>361</v>
      </c>
      <c r="C18" s="44"/>
      <c r="D18" s="44"/>
      <c r="E18" s="44"/>
      <c r="F18" s="44"/>
      <c r="G18" s="41" t="s">
        <v>360</v>
      </c>
      <c r="H18" s="41"/>
      <c r="I18" s="41"/>
      <c r="J18" s="41"/>
      <c r="K18" s="41"/>
      <c r="L18" s="41"/>
      <c r="M18" s="41"/>
      <c r="N18" s="41"/>
      <c r="O18" s="41"/>
      <c r="P18" s="41"/>
      <c r="Q18" s="21"/>
      <c r="R18" s="21"/>
      <c r="S18" s="21"/>
      <c r="T18" s="21"/>
    </row>
    <row r="19" spans="2:21" ht="34.5" customHeight="1" x14ac:dyDescent="0.5">
      <c r="B19" s="41" t="s">
        <v>362</v>
      </c>
      <c r="C19" s="41"/>
      <c r="D19" s="41"/>
      <c r="E19" s="41"/>
      <c r="F19" s="41"/>
      <c r="G19" s="41" t="s">
        <v>363</v>
      </c>
      <c r="H19" s="41"/>
      <c r="I19" s="41"/>
      <c r="J19" s="41"/>
      <c r="K19" s="41"/>
      <c r="L19" s="41"/>
      <c r="M19" s="41"/>
      <c r="N19" s="41"/>
      <c r="O19" s="41"/>
      <c r="P19" s="41"/>
      <c r="Q19" s="21"/>
      <c r="R19" s="21"/>
      <c r="S19" s="21"/>
      <c r="T19" s="21"/>
    </row>
    <row r="20" spans="2:21" ht="30" customHeight="1" x14ac:dyDescent="0.5">
      <c r="B20" s="41" t="s">
        <v>364</v>
      </c>
      <c r="C20" s="41"/>
      <c r="D20" s="41"/>
      <c r="E20" s="41"/>
      <c r="F20" s="41"/>
      <c r="G20" s="41" t="s">
        <v>365</v>
      </c>
      <c r="H20" s="41"/>
      <c r="I20" s="41"/>
      <c r="J20" s="41"/>
      <c r="K20" s="41"/>
      <c r="L20" s="41"/>
      <c r="M20" s="41"/>
      <c r="N20" s="41"/>
      <c r="O20" s="41"/>
      <c r="P20" s="41"/>
      <c r="Q20" s="21"/>
      <c r="R20" s="21"/>
      <c r="S20" s="21"/>
      <c r="T20" s="21"/>
    </row>
    <row r="21" spans="2:21" ht="33" customHeight="1" x14ac:dyDescent="0.5">
      <c r="B21" s="41" t="s">
        <v>366</v>
      </c>
      <c r="C21" s="41"/>
      <c r="D21" s="41"/>
      <c r="E21" s="41"/>
      <c r="F21" s="41"/>
      <c r="G21" s="41" t="s">
        <v>395</v>
      </c>
      <c r="H21" s="41"/>
      <c r="I21" s="41"/>
      <c r="J21" s="41"/>
      <c r="K21" s="41"/>
      <c r="L21" s="41"/>
      <c r="M21" s="41"/>
      <c r="N21" s="41"/>
      <c r="O21" s="41"/>
      <c r="P21" s="41"/>
      <c r="Q21" s="21"/>
      <c r="R21" s="21"/>
      <c r="S21" s="21"/>
      <c r="T21" s="21"/>
    </row>
    <row r="22" spans="2:21" ht="25.5" customHeight="1" x14ac:dyDescent="0.5">
      <c r="B22" s="41" t="s">
        <v>367</v>
      </c>
      <c r="C22" s="41"/>
      <c r="D22" s="41"/>
      <c r="E22" s="41"/>
      <c r="F22" s="41"/>
      <c r="G22" s="41" t="s">
        <v>396</v>
      </c>
      <c r="H22" s="41"/>
      <c r="I22" s="41"/>
      <c r="J22" s="41"/>
      <c r="K22" s="41"/>
      <c r="L22" s="41"/>
      <c r="M22" s="41"/>
      <c r="N22" s="41"/>
      <c r="O22" s="41"/>
      <c r="P22" s="41"/>
      <c r="Q22" s="21"/>
      <c r="R22" s="21"/>
      <c r="S22" s="21"/>
      <c r="T22" s="21"/>
    </row>
    <row r="23" spans="2:21" ht="29.25" customHeight="1" x14ac:dyDescent="0.35">
      <c r="B23" s="22"/>
      <c r="C23" s="23"/>
      <c r="D23" s="42" t="s">
        <v>0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2:21" ht="21" customHeight="1" x14ac:dyDescent="0.4">
      <c r="B24" s="22"/>
      <c r="C24" s="23"/>
      <c r="D24" s="24"/>
      <c r="E24" s="24"/>
      <c r="F24" s="24"/>
      <c r="G24" s="23"/>
      <c r="H24" s="23"/>
      <c r="I24" s="23"/>
      <c r="J24" s="23"/>
      <c r="K24" s="23"/>
      <c r="L24" s="23"/>
      <c r="M24" s="23"/>
      <c r="N24" s="23"/>
      <c r="O24" s="23"/>
      <c r="P24" s="21"/>
      <c r="Q24" s="21"/>
      <c r="R24" s="21"/>
      <c r="S24" s="21"/>
      <c r="T24" s="21"/>
    </row>
    <row r="25" spans="2:21" ht="57" customHeight="1" thickBot="1" x14ac:dyDescent="0.4">
      <c r="B25" s="43" t="s">
        <v>1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</row>
    <row r="26" spans="2:21" s="31" customFormat="1" ht="40.5" x14ac:dyDescent="0.35">
      <c r="B26" s="25" t="s">
        <v>2</v>
      </c>
      <c r="C26" s="26" t="s">
        <v>3</v>
      </c>
      <c r="D26" s="27" t="s">
        <v>4</v>
      </c>
      <c r="E26" s="26" t="s">
        <v>5</v>
      </c>
      <c r="F26" s="28" t="s">
        <v>6</v>
      </c>
      <c r="G26" s="28" t="s">
        <v>7</v>
      </c>
      <c r="H26" s="28" t="s">
        <v>8</v>
      </c>
      <c r="I26" s="28" t="s">
        <v>9</v>
      </c>
      <c r="J26" s="28" t="s">
        <v>10</v>
      </c>
      <c r="K26" s="28" t="s">
        <v>11</v>
      </c>
      <c r="L26" s="28" t="s">
        <v>12</v>
      </c>
      <c r="M26" s="28" t="s">
        <v>13</v>
      </c>
      <c r="N26" s="27" t="s">
        <v>14</v>
      </c>
      <c r="O26" s="27" t="s">
        <v>15</v>
      </c>
      <c r="P26" s="28" t="s">
        <v>16</v>
      </c>
      <c r="Q26" s="28" t="s">
        <v>17</v>
      </c>
      <c r="R26" s="28" t="s">
        <v>18</v>
      </c>
      <c r="S26" s="29" t="s">
        <v>19</v>
      </c>
      <c r="T26" s="29" t="s">
        <v>246</v>
      </c>
      <c r="U26" s="30"/>
    </row>
    <row r="27" spans="2:21" ht="75" customHeight="1" x14ac:dyDescent="0.35">
      <c r="B27" s="2">
        <v>1</v>
      </c>
      <c r="C27" s="3" t="s">
        <v>20</v>
      </c>
      <c r="D27" s="1" t="s">
        <v>24</v>
      </c>
      <c r="E27" s="4" t="s">
        <v>233</v>
      </c>
      <c r="F27" s="1" t="s">
        <v>235</v>
      </c>
      <c r="G27" s="7">
        <v>0</v>
      </c>
      <c r="H27" s="7">
        <v>25000</v>
      </c>
      <c r="I27" s="3">
        <v>0</v>
      </c>
      <c r="J27" s="7">
        <v>0</v>
      </c>
      <c r="K27" s="7">
        <v>375</v>
      </c>
      <c r="L27" s="7">
        <v>0</v>
      </c>
      <c r="M27" s="7">
        <v>250</v>
      </c>
      <c r="N27" s="7">
        <v>0</v>
      </c>
      <c r="O27" s="7">
        <v>0</v>
      </c>
      <c r="P27" s="3">
        <f>+H27+M27+K27</f>
        <v>25625</v>
      </c>
      <c r="Q27" s="3">
        <v>5762.25</v>
      </c>
      <c r="R27" s="3">
        <f>+P27-Q27</f>
        <v>19862.75</v>
      </c>
      <c r="S27" s="5">
        <v>0</v>
      </c>
      <c r="T27" s="8"/>
    </row>
    <row r="28" spans="2:21" ht="75" customHeight="1" x14ac:dyDescent="0.35">
      <c r="B28" s="2">
        <f>+B27+1</f>
        <v>2</v>
      </c>
      <c r="C28" s="3" t="s">
        <v>20</v>
      </c>
      <c r="D28" s="1" t="s">
        <v>25</v>
      </c>
      <c r="E28" s="4" t="s">
        <v>234</v>
      </c>
      <c r="F28" s="1" t="s">
        <v>236</v>
      </c>
      <c r="G28" s="7">
        <v>0</v>
      </c>
      <c r="H28" s="7">
        <v>15500</v>
      </c>
      <c r="I28" s="3">
        <v>0</v>
      </c>
      <c r="J28" s="7">
        <v>0</v>
      </c>
      <c r="K28" s="7">
        <v>0</v>
      </c>
      <c r="L28" s="7">
        <v>0</v>
      </c>
      <c r="M28" s="7">
        <v>250</v>
      </c>
      <c r="N28" s="7">
        <v>0</v>
      </c>
      <c r="O28" s="7">
        <v>0</v>
      </c>
      <c r="P28" s="3">
        <f>+H28+M28</f>
        <v>15750</v>
      </c>
      <c r="Q28" s="3">
        <v>3689.51</v>
      </c>
      <c r="R28" s="3">
        <v>12060.49</v>
      </c>
      <c r="S28" s="5">
        <v>0</v>
      </c>
      <c r="T28" s="6"/>
    </row>
    <row r="29" spans="2:21" ht="75" customHeight="1" x14ac:dyDescent="0.35">
      <c r="B29" s="2">
        <f>+B28+1</f>
        <v>3</v>
      </c>
      <c r="C29" s="3" t="s">
        <v>21</v>
      </c>
      <c r="D29" s="1" t="s">
        <v>26</v>
      </c>
      <c r="E29" s="4" t="s">
        <v>229</v>
      </c>
      <c r="F29" s="1" t="s">
        <v>229</v>
      </c>
      <c r="G29" s="7">
        <v>0</v>
      </c>
      <c r="H29" s="7">
        <v>5011</v>
      </c>
      <c r="I29" s="3">
        <v>0</v>
      </c>
      <c r="J29" s="7">
        <v>0</v>
      </c>
      <c r="K29" s="7">
        <v>0</v>
      </c>
      <c r="L29" s="7">
        <v>1000</v>
      </c>
      <c r="M29" s="7">
        <v>250</v>
      </c>
      <c r="N29" s="7">
        <v>0</v>
      </c>
      <c r="O29" s="7">
        <v>0</v>
      </c>
      <c r="P29" s="3">
        <v>6261</v>
      </c>
      <c r="Q29" s="3">
        <v>2359.94</v>
      </c>
      <c r="R29" s="3">
        <f>+P29-Q29</f>
        <v>3901.06</v>
      </c>
      <c r="S29" s="5">
        <v>0</v>
      </c>
      <c r="T29" s="6"/>
    </row>
    <row r="30" spans="2:21" ht="75" customHeight="1" x14ac:dyDescent="0.35">
      <c r="B30" s="2">
        <f t="shared" ref="B30:B93" si="0">+B29+1</f>
        <v>4</v>
      </c>
      <c r="C30" s="3" t="s">
        <v>22</v>
      </c>
      <c r="D30" s="1" t="s">
        <v>167</v>
      </c>
      <c r="E30" s="4" t="s">
        <v>232</v>
      </c>
      <c r="F30" s="1" t="s">
        <v>371</v>
      </c>
      <c r="G30" s="7">
        <v>0</v>
      </c>
      <c r="H30" s="7">
        <v>0</v>
      </c>
      <c r="I30" s="3">
        <v>15000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3">
        <v>15000</v>
      </c>
      <c r="Q30" s="3">
        <v>750</v>
      </c>
      <c r="R30" s="3">
        <v>14250</v>
      </c>
      <c r="S30" s="5">
        <v>0</v>
      </c>
      <c r="T30" s="6"/>
    </row>
    <row r="31" spans="2:21" ht="75" customHeight="1" x14ac:dyDescent="0.35">
      <c r="B31" s="2">
        <f t="shared" si="0"/>
        <v>5</v>
      </c>
      <c r="C31" s="3" t="s">
        <v>22</v>
      </c>
      <c r="D31" s="1" t="s">
        <v>173</v>
      </c>
      <c r="E31" s="4" t="s">
        <v>248</v>
      </c>
      <c r="F31" s="1" t="s">
        <v>312</v>
      </c>
      <c r="G31" s="7">
        <v>0</v>
      </c>
      <c r="H31" s="7">
        <v>0</v>
      </c>
      <c r="I31" s="3">
        <v>15000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3">
        <v>15000</v>
      </c>
      <c r="Q31" s="3">
        <v>750</v>
      </c>
      <c r="R31" s="3">
        <v>14250</v>
      </c>
      <c r="S31" s="5">
        <v>0</v>
      </c>
      <c r="T31" s="6"/>
    </row>
    <row r="32" spans="2:21" ht="75" customHeight="1" x14ac:dyDescent="0.35">
      <c r="B32" s="2">
        <f t="shared" si="0"/>
        <v>6</v>
      </c>
      <c r="C32" s="3" t="s">
        <v>22</v>
      </c>
      <c r="D32" s="1" t="s">
        <v>94</v>
      </c>
      <c r="E32" s="4" t="s">
        <v>248</v>
      </c>
      <c r="F32" s="1" t="s">
        <v>312</v>
      </c>
      <c r="G32" s="7">
        <v>0</v>
      </c>
      <c r="H32" s="7">
        <v>0</v>
      </c>
      <c r="I32" s="3">
        <v>11000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3">
        <v>11000</v>
      </c>
      <c r="Q32" s="3">
        <v>550</v>
      </c>
      <c r="R32" s="3">
        <v>10450</v>
      </c>
      <c r="S32" s="5">
        <v>0</v>
      </c>
      <c r="T32" s="6"/>
    </row>
    <row r="33" spans="2:20" ht="75" customHeight="1" x14ac:dyDescent="0.35">
      <c r="B33" s="2">
        <f t="shared" si="0"/>
        <v>7</v>
      </c>
      <c r="C33" s="3" t="s">
        <v>22</v>
      </c>
      <c r="D33" s="1" t="s">
        <v>390</v>
      </c>
      <c r="E33" s="4" t="s">
        <v>248</v>
      </c>
      <c r="F33" s="1" t="s">
        <v>312</v>
      </c>
      <c r="G33" s="7">
        <v>0</v>
      </c>
      <c r="H33" s="7">
        <v>0</v>
      </c>
      <c r="I33" s="3">
        <v>6000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3">
        <v>6000</v>
      </c>
      <c r="Q33" s="3">
        <f>+P33*0.05</f>
        <v>300</v>
      </c>
      <c r="R33" s="3">
        <f>+P33-Q33</f>
        <v>5700</v>
      </c>
      <c r="S33" s="5">
        <v>0</v>
      </c>
      <c r="T33" s="6"/>
    </row>
    <row r="34" spans="2:20" ht="75" customHeight="1" x14ac:dyDescent="0.35">
      <c r="B34" s="2">
        <f t="shared" si="0"/>
        <v>8</v>
      </c>
      <c r="C34" s="3" t="s">
        <v>22</v>
      </c>
      <c r="D34" s="1" t="s">
        <v>279</v>
      </c>
      <c r="E34" s="4" t="s">
        <v>248</v>
      </c>
      <c r="F34" s="1" t="s">
        <v>312</v>
      </c>
      <c r="G34" s="7">
        <v>0</v>
      </c>
      <c r="H34" s="7">
        <v>0</v>
      </c>
      <c r="I34" s="3">
        <v>10000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3">
        <v>10000</v>
      </c>
      <c r="Q34" s="3">
        <v>500</v>
      </c>
      <c r="R34" s="3">
        <v>9500</v>
      </c>
      <c r="S34" s="5">
        <v>0</v>
      </c>
      <c r="T34" s="6"/>
    </row>
    <row r="35" spans="2:20" ht="75" customHeight="1" x14ac:dyDescent="0.35">
      <c r="B35" s="2">
        <f t="shared" si="0"/>
        <v>9</v>
      </c>
      <c r="C35" s="3" t="s">
        <v>22</v>
      </c>
      <c r="D35" s="1" t="s">
        <v>177</v>
      </c>
      <c r="E35" s="4" t="s">
        <v>248</v>
      </c>
      <c r="F35" s="1" t="s">
        <v>312</v>
      </c>
      <c r="G35" s="7">
        <v>0</v>
      </c>
      <c r="H35" s="7">
        <v>0</v>
      </c>
      <c r="I35" s="3">
        <v>10000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3">
        <v>10000</v>
      </c>
      <c r="Q35" s="3">
        <v>500</v>
      </c>
      <c r="R35" s="3">
        <v>9500</v>
      </c>
      <c r="S35" s="5">
        <v>0</v>
      </c>
      <c r="T35" s="6"/>
    </row>
    <row r="36" spans="2:20" ht="75" customHeight="1" x14ac:dyDescent="0.35">
      <c r="B36" s="2">
        <f t="shared" si="0"/>
        <v>10</v>
      </c>
      <c r="C36" s="3" t="s">
        <v>22</v>
      </c>
      <c r="D36" s="1" t="s">
        <v>405</v>
      </c>
      <c r="E36" s="4" t="s">
        <v>248</v>
      </c>
      <c r="F36" s="1" t="s">
        <v>404</v>
      </c>
      <c r="G36" s="7">
        <v>0</v>
      </c>
      <c r="H36" s="7">
        <v>0</v>
      </c>
      <c r="I36" s="3">
        <v>8000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3">
        <f>4129.03+8000</f>
        <v>12129.029999999999</v>
      </c>
      <c r="Q36" s="3">
        <f>+P36*0.05</f>
        <v>606.45150000000001</v>
      </c>
      <c r="R36" s="3">
        <f>+P36-Q36</f>
        <v>11522.5785</v>
      </c>
      <c r="S36" s="5">
        <v>0</v>
      </c>
      <c r="T36" s="12" t="s">
        <v>398</v>
      </c>
    </row>
    <row r="37" spans="2:20" ht="75" customHeight="1" x14ac:dyDescent="0.35">
      <c r="B37" s="2">
        <f t="shared" si="0"/>
        <v>11</v>
      </c>
      <c r="C37" s="3" t="s">
        <v>22</v>
      </c>
      <c r="D37" s="1" t="s">
        <v>397</v>
      </c>
      <c r="E37" s="4" t="s">
        <v>248</v>
      </c>
      <c r="F37" s="1" t="s">
        <v>312</v>
      </c>
      <c r="G37" s="7">
        <v>0</v>
      </c>
      <c r="H37" s="7">
        <v>0</v>
      </c>
      <c r="I37" s="3">
        <v>6000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3">
        <f>3096.77+6000</f>
        <v>9096.77</v>
      </c>
      <c r="Q37" s="3">
        <f>+P37*0.05</f>
        <v>454.83850000000007</v>
      </c>
      <c r="R37" s="3">
        <f>+P37-Q37</f>
        <v>8641.9315000000006</v>
      </c>
      <c r="S37" s="5">
        <v>0</v>
      </c>
      <c r="T37" s="6" t="s">
        <v>398</v>
      </c>
    </row>
    <row r="38" spans="2:20" ht="75" customHeight="1" x14ac:dyDescent="0.35">
      <c r="B38" s="2">
        <f t="shared" si="0"/>
        <v>12</v>
      </c>
      <c r="C38" s="3" t="s">
        <v>22</v>
      </c>
      <c r="D38" s="1" t="s">
        <v>53</v>
      </c>
      <c r="E38" s="4" t="s">
        <v>231</v>
      </c>
      <c r="F38" s="1" t="s">
        <v>252</v>
      </c>
      <c r="G38" s="7">
        <v>0</v>
      </c>
      <c r="H38" s="7">
        <v>0</v>
      </c>
      <c r="I38" s="3">
        <v>13000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3">
        <v>13000</v>
      </c>
      <c r="Q38" s="3">
        <v>650</v>
      </c>
      <c r="R38" s="3">
        <v>12350</v>
      </c>
      <c r="S38" s="5">
        <v>0</v>
      </c>
      <c r="T38" s="6"/>
    </row>
    <row r="39" spans="2:20" ht="75" customHeight="1" x14ac:dyDescent="0.35">
      <c r="B39" s="2">
        <f t="shared" si="0"/>
        <v>13</v>
      </c>
      <c r="C39" s="3" t="s">
        <v>22</v>
      </c>
      <c r="D39" s="1" t="s">
        <v>34</v>
      </c>
      <c r="E39" s="4" t="s">
        <v>230</v>
      </c>
      <c r="F39" s="1" t="s">
        <v>281</v>
      </c>
      <c r="G39" s="7">
        <v>0</v>
      </c>
      <c r="H39" s="7">
        <v>0</v>
      </c>
      <c r="I39" s="3">
        <v>12000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3">
        <v>12000</v>
      </c>
      <c r="Q39" s="3">
        <v>600</v>
      </c>
      <c r="R39" s="3">
        <v>11400</v>
      </c>
      <c r="S39" s="5">
        <v>0</v>
      </c>
      <c r="T39" s="6"/>
    </row>
    <row r="40" spans="2:20" ht="75" customHeight="1" x14ac:dyDescent="0.35">
      <c r="B40" s="2">
        <f t="shared" si="0"/>
        <v>14</v>
      </c>
      <c r="C40" s="3" t="s">
        <v>22</v>
      </c>
      <c r="D40" s="1" t="s">
        <v>242</v>
      </c>
      <c r="E40" s="4" t="s">
        <v>248</v>
      </c>
      <c r="F40" s="1" t="s">
        <v>302</v>
      </c>
      <c r="G40" s="7">
        <v>0</v>
      </c>
      <c r="H40" s="7">
        <v>0</v>
      </c>
      <c r="I40" s="3">
        <v>6000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3">
        <v>6000</v>
      </c>
      <c r="Q40" s="3">
        <v>267.86</v>
      </c>
      <c r="R40" s="3">
        <v>5732.14</v>
      </c>
      <c r="S40" s="5">
        <v>0</v>
      </c>
      <c r="T40" s="6"/>
    </row>
    <row r="41" spans="2:20" ht="75" customHeight="1" x14ac:dyDescent="0.35">
      <c r="B41" s="2">
        <f t="shared" si="0"/>
        <v>15</v>
      </c>
      <c r="C41" s="3" t="s">
        <v>22</v>
      </c>
      <c r="D41" s="1" t="s">
        <v>42</v>
      </c>
      <c r="E41" s="4" t="s">
        <v>248</v>
      </c>
      <c r="F41" s="1" t="s">
        <v>303</v>
      </c>
      <c r="G41" s="7">
        <v>0</v>
      </c>
      <c r="H41" s="7">
        <v>0</v>
      </c>
      <c r="I41" s="3">
        <v>8000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3">
        <v>8000</v>
      </c>
      <c r="Q41" s="3">
        <v>400</v>
      </c>
      <c r="R41" s="3">
        <v>7600</v>
      </c>
      <c r="S41" s="5">
        <v>0</v>
      </c>
      <c r="T41" s="6"/>
    </row>
    <row r="42" spans="2:20" ht="75" customHeight="1" x14ac:dyDescent="0.35">
      <c r="B42" s="2">
        <f t="shared" si="0"/>
        <v>16</v>
      </c>
      <c r="C42" s="3" t="s">
        <v>22</v>
      </c>
      <c r="D42" s="1" t="s">
        <v>209</v>
      </c>
      <c r="E42" s="4" t="s">
        <v>248</v>
      </c>
      <c r="F42" s="1" t="s">
        <v>368</v>
      </c>
      <c r="G42" s="7">
        <v>0</v>
      </c>
      <c r="H42" s="7">
        <v>0</v>
      </c>
      <c r="I42" s="3">
        <v>6100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3">
        <v>6100</v>
      </c>
      <c r="Q42" s="3">
        <v>305</v>
      </c>
      <c r="R42" s="3">
        <v>5795</v>
      </c>
      <c r="S42" s="5">
        <v>0</v>
      </c>
      <c r="T42" s="6"/>
    </row>
    <row r="43" spans="2:20" ht="75" customHeight="1" x14ac:dyDescent="0.35">
      <c r="B43" s="2">
        <f t="shared" si="0"/>
        <v>17</v>
      </c>
      <c r="C43" s="3" t="s">
        <v>22</v>
      </c>
      <c r="D43" s="1" t="s">
        <v>399</v>
      </c>
      <c r="E43" s="4" t="s">
        <v>248</v>
      </c>
      <c r="F43" s="1" t="s">
        <v>368</v>
      </c>
      <c r="G43" s="7">
        <v>0</v>
      </c>
      <c r="H43" s="7">
        <v>0</v>
      </c>
      <c r="I43" s="3">
        <v>6000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3">
        <f>3096.77+6000</f>
        <v>9096.77</v>
      </c>
      <c r="Q43" s="3">
        <f>+P43*0.05</f>
        <v>454.83850000000007</v>
      </c>
      <c r="R43" s="3">
        <f>+P43-Q43</f>
        <v>8641.9315000000006</v>
      </c>
      <c r="S43" s="5">
        <v>0</v>
      </c>
      <c r="T43" s="6" t="s">
        <v>398</v>
      </c>
    </row>
    <row r="44" spans="2:20" ht="75" customHeight="1" x14ac:dyDescent="0.35">
      <c r="B44" s="2">
        <f t="shared" si="0"/>
        <v>18</v>
      </c>
      <c r="C44" s="3" t="s">
        <v>22</v>
      </c>
      <c r="D44" s="1" t="s">
        <v>204</v>
      </c>
      <c r="E44" s="4" t="s">
        <v>232</v>
      </c>
      <c r="F44" s="1" t="s">
        <v>255</v>
      </c>
      <c r="G44" s="7">
        <v>0</v>
      </c>
      <c r="H44" s="7">
        <v>0</v>
      </c>
      <c r="I44" s="3">
        <v>15000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3">
        <v>15000</v>
      </c>
      <c r="Q44" s="3">
        <v>0</v>
      </c>
      <c r="R44" s="3">
        <v>15000</v>
      </c>
      <c r="S44" s="5">
        <v>0</v>
      </c>
      <c r="T44" s="6"/>
    </row>
    <row r="45" spans="2:20" ht="75" customHeight="1" x14ac:dyDescent="0.35">
      <c r="B45" s="2">
        <f t="shared" si="0"/>
        <v>19</v>
      </c>
      <c r="C45" s="3" t="s">
        <v>22</v>
      </c>
      <c r="D45" s="1" t="s">
        <v>49</v>
      </c>
      <c r="E45" s="4" t="s">
        <v>248</v>
      </c>
      <c r="F45" s="1" t="s">
        <v>257</v>
      </c>
      <c r="G45" s="7">
        <v>0</v>
      </c>
      <c r="H45" s="7">
        <v>0</v>
      </c>
      <c r="I45" s="3">
        <v>8000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3">
        <v>8000</v>
      </c>
      <c r="Q45" s="3">
        <v>400</v>
      </c>
      <c r="R45" s="3">
        <v>7600</v>
      </c>
      <c r="S45" s="5">
        <v>0</v>
      </c>
      <c r="T45" s="6"/>
    </row>
    <row r="46" spans="2:20" ht="75" customHeight="1" x14ac:dyDescent="0.35">
      <c r="B46" s="2">
        <f t="shared" si="0"/>
        <v>20</v>
      </c>
      <c r="C46" s="3" t="s">
        <v>22</v>
      </c>
      <c r="D46" s="1" t="s">
        <v>51</v>
      </c>
      <c r="E46" s="4" t="s">
        <v>248</v>
      </c>
      <c r="F46" s="1" t="s">
        <v>257</v>
      </c>
      <c r="G46" s="7">
        <v>0</v>
      </c>
      <c r="H46" s="7">
        <v>0</v>
      </c>
      <c r="I46" s="3">
        <v>9000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3">
        <v>9000</v>
      </c>
      <c r="Q46" s="3">
        <v>450</v>
      </c>
      <c r="R46" s="3">
        <v>8550</v>
      </c>
      <c r="S46" s="5">
        <v>0</v>
      </c>
      <c r="T46" s="6"/>
    </row>
    <row r="47" spans="2:20" ht="75" customHeight="1" x14ac:dyDescent="0.35">
      <c r="B47" s="2">
        <f t="shared" si="0"/>
        <v>21</v>
      </c>
      <c r="C47" s="3" t="s">
        <v>22</v>
      </c>
      <c r="D47" s="1" t="s">
        <v>137</v>
      </c>
      <c r="E47" s="4" t="s">
        <v>248</v>
      </c>
      <c r="F47" s="1" t="s">
        <v>372</v>
      </c>
      <c r="G47" s="7">
        <v>0</v>
      </c>
      <c r="H47" s="7">
        <v>0</v>
      </c>
      <c r="I47" s="3">
        <v>10000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3">
        <v>10000</v>
      </c>
      <c r="Q47" s="3">
        <v>500</v>
      </c>
      <c r="R47" s="3">
        <v>9500</v>
      </c>
      <c r="S47" s="5">
        <v>0</v>
      </c>
      <c r="T47" s="6"/>
    </row>
    <row r="48" spans="2:20" ht="75" customHeight="1" x14ac:dyDescent="0.35">
      <c r="B48" s="2">
        <f t="shared" si="0"/>
        <v>22</v>
      </c>
      <c r="C48" s="3" t="s">
        <v>22</v>
      </c>
      <c r="D48" s="1" t="s">
        <v>373</v>
      </c>
      <c r="E48" s="4" t="s">
        <v>248</v>
      </c>
      <c r="F48" s="1" t="s">
        <v>372</v>
      </c>
      <c r="G48" s="7">
        <v>0</v>
      </c>
      <c r="H48" s="7">
        <v>0</v>
      </c>
      <c r="I48" s="3">
        <v>6000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3">
        <v>6000</v>
      </c>
      <c r="Q48" s="3">
        <v>300</v>
      </c>
      <c r="R48" s="3">
        <f>+P48-Q48</f>
        <v>5700</v>
      </c>
      <c r="S48" s="5">
        <v>0</v>
      </c>
      <c r="T48" s="6"/>
    </row>
    <row r="49" spans="2:20" ht="75" customHeight="1" x14ac:dyDescent="0.35">
      <c r="B49" s="2">
        <f t="shared" si="0"/>
        <v>23</v>
      </c>
      <c r="C49" s="3" t="s">
        <v>22</v>
      </c>
      <c r="D49" s="1" t="s">
        <v>374</v>
      </c>
      <c r="E49" s="4" t="s">
        <v>248</v>
      </c>
      <c r="F49" s="1" t="s">
        <v>372</v>
      </c>
      <c r="G49" s="7">
        <v>0</v>
      </c>
      <c r="H49" s="7">
        <v>0</v>
      </c>
      <c r="I49" s="3">
        <v>6000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3">
        <v>6000</v>
      </c>
      <c r="Q49" s="3">
        <v>300</v>
      </c>
      <c r="R49" s="3">
        <f>+P49-Q49</f>
        <v>5700</v>
      </c>
      <c r="S49" s="5">
        <v>0</v>
      </c>
      <c r="T49" s="6"/>
    </row>
    <row r="50" spans="2:20" ht="75" customHeight="1" x14ac:dyDescent="0.35">
      <c r="B50" s="2">
        <f t="shared" si="0"/>
        <v>24</v>
      </c>
      <c r="C50" s="3" t="s">
        <v>22</v>
      </c>
      <c r="D50" s="1" t="s">
        <v>27</v>
      </c>
      <c r="E50" s="4" t="s">
        <v>248</v>
      </c>
      <c r="F50" s="1" t="s">
        <v>256</v>
      </c>
      <c r="G50" s="7">
        <v>0</v>
      </c>
      <c r="H50" s="7">
        <v>0</v>
      </c>
      <c r="I50" s="3">
        <v>6000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3">
        <v>6000</v>
      </c>
      <c r="Q50" s="3">
        <v>300</v>
      </c>
      <c r="R50" s="3">
        <v>5700</v>
      </c>
      <c r="S50" s="5">
        <v>0</v>
      </c>
      <c r="T50" s="6"/>
    </row>
    <row r="51" spans="2:20" ht="75" customHeight="1" x14ac:dyDescent="0.35">
      <c r="B51" s="2">
        <f t="shared" si="0"/>
        <v>25</v>
      </c>
      <c r="C51" s="3" t="s">
        <v>22</v>
      </c>
      <c r="D51" s="1" t="s">
        <v>28</v>
      </c>
      <c r="E51" s="4" t="s">
        <v>248</v>
      </c>
      <c r="F51" s="1" t="s">
        <v>256</v>
      </c>
      <c r="G51" s="7">
        <v>0</v>
      </c>
      <c r="H51" s="7">
        <v>0</v>
      </c>
      <c r="I51" s="3">
        <v>6000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3">
        <v>6000</v>
      </c>
      <c r="Q51" s="3">
        <v>300</v>
      </c>
      <c r="R51" s="3">
        <v>5700</v>
      </c>
      <c r="S51" s="5">
        <v>0</v>
      </c>
      <c r="T51" s="6"/>
    </row>
    <row r="52" spans="2:20" ht="75" customHeight="1" x14ac:dyDescent="0.35">
      <c r="B52" s="2">
        <f t="shared" si="0"/>
        <v>26</v>
      </c>
      <c r="C52" s="3" t="s">
        <v>22</v>
      </c>
      <c r="D52" s="1" t="s">
        <v>29</v>
      </c>
      <c r="E52" s="4" t="s">
        <v>248</v>
      </c>
      <c r="F52" s="1" t="s">
        <v>256</v>
      </c>
      <c r="G52" s="7">
        <v>0</v>
      </c>
      <c r="H52" s="7">
        <v>0</v>
      </c>
      <c r="I52" s="3">
        <v>6000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3">
        <v>6000</v>
      </c>
      <c r="Q52" s="3">
        <v>300</v>
      </c>
      <c r="R52" s="3">
        <v>5700</v>
      </c>
      <c r="S52" s="5">
        <v>0</v>
      </c>
      <c r="T52" s="6"/>
    </row>
    <row r="53" spans="2:20" ht="75" customHeight="1" x14ac:dyDescent="0.35">
      <c r="B53" s="2">
        <f t="shared" si="0"/>
        <v>27</v>
      </c>
      <c r="C53" s="3" t="s">
        <v>22</v>
      </c>
      <c r="D53" s="1" t="s">
        <v>171</v>
      </c>
      <c r="E53" s="4" t="s">
        <v>248</v>
      </c>
      <c r="F53" s="1" t="s">
        <v>256</v>
      </c>
      <c r="G53" s="7">
        <v>0</v>
      </c>
      <c r="H53" s="7">
        <v>0</v>
      </c>
      <c r="I53" s="3">
        <v>6000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3">
        <v>6000</v>
      </c>
      <c r="Q53" s="3">
        <v>300</v>
      </c>
      <c r="R53" s="3">
        <v>5700</v>
      </c>
      <c r="S53" s="5">
        <v>0</v>
      </c>
      <c r="T53" s="6"/>
    </row>
    <row r="54" spans="2:20" ht="75" customHeight="1" x14ac:dyDescent="0.35">
      <c r="B54" s="2">
        <f t="shared" si="0"/>
        <v>28</v>
      </c>
      <c r="C54" s="3" t="s">
        <v>22</v>
      </c>
      <c r="D54" s="1" t="s">
        <v>31</v>
      </c>
      <c r="E54" s="4" t="s">
        <v>248</v>
      </c>
      <c r="F54" s="1" t="s">
        <v>256</v>
      </c>
      <c r="G54" s="7">
        <v>0</v>
      </c>
      <c r="H54" s="7">
        <v>0</v>
      </c>
      <c r="I54" s="3">
        <v>6000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3">
        <v>6000</v>
      </c>
      <c r="Q54" s="3">
        <v>300</v>
      </c>
      <c r="R54" s="3">
        <v>5700</v>
      </c>
      <c r="S54" s="5">
        <v>0</v>
      </c>
      <c r="T54" s="6"/>
    </row>
    <row r="55" spans="2:20" ht="75" customHeight="1" x14ac:dyDescent="0.35">
      <c r="B55" s="2">
        <f t="shared" si="0"/>
        <v>29</v>
      </c>
      <c r="C55" s="3" t="s">
        <v>22</v>
      </c>
      <c r="D55" s="1" t="s">
        <v>376</v>
      </c>
      <c r="E55" s="4" t="s">
        <v>248</v>
      </c>
      <c r="F55" s="1" t="s">
        <v>256</v>
      </c>
      <c r="G55" s="7">
        <v>0</v>
      </c>
      <c r="H55" s="7">
        <v>0</v>
      </c>
      <c r="I55" s="3">
        <v>6000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3">
        <v>6000</v>
      </c>
      <c r="Q55" s="3">
        <f>+P55*0.05</f>
        <v>300</v>
      </c>
      <c r="R55" s="3">
        <f>+P55-Q55</f>
        <v>5700</v>
      </c>
      <c r="S55" s="5">
        <v>0</v>
      </c>
      <c r="T55" s="6"/>
    </row>
    <row r="56" spans="2:20" ht="75" customHeight="1" x14ac:dyDescent="0.35">
      <c r="B56" s="2">
        <f t="shared" si="0"/>
        <v>30</v>
      </c>
      <c r="C56" s="3" t="s">
        <v>22</v>
      </c>
      <c r="D56" s="1" t="s">
        <v>35</v>
      </c>
      <c r="E56" s="4" t="s">
        <v>248</v>
      </c>
      <c r="F56" s="1" t="s">
        <v>259</v>
      </c>
      <c r="G56" s="7">
        <v>0</v>
      </c>
      <c r="H56" s="7">
        <v>0</v>
      </c>
      <c r="I56" s="3">
        <v>6000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3">
        <v>6000</v>
      </c>
      <c r="Q56" s="3">
        <v>300</v>
      </c>
      <c r="R56" s="3">
        <v>5700</v>
      </c>
      <c r="S56" s="5">
        <v>0</v>
      </c>
      <c r="T56" s="6"/>
    </row>
    <row r="57" spans="2:20" ht="75" customHeight="1" x14ac:dyDescent="0.35">
      <c r="B57" s="2">
        <f t="shared" si="0"/>
        <v>31</v>
      </c>
      <c r="C57" s="3" t="s">
        <v>22</v>
      </c>
      <c r="D57" s="1" t="s">
        <v>138</v>
      </c>
      <c r="E57" s="4" t="s">
        <v>248</v>
      </c>
      <c r="F57" s="1" t="s">
        <v>259</v>
      </c>
      <c r="G57" s="7">
        <v>0</v>
      </c>
      <c r="H57" s="7">
        <v>0</v>
      </c>
      <c r="I57" s="3">
        <v>7000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3">
        <v>7000</v>
      </c>
      <c r="Q57" s="3">
        <v>350</v>
      </c>
      <c r="R57" s="3">
        <v>6650</v>
      </c>
      <c r="S57" s="5">
        <v>0</v>
      </c>
      <c r="T57" s="6"/>
    </row>
    <row r="58" spans="2:20" ht="75" customHeight="1" x14ac:dyDescent="0.35">
      <c r="B58" s="2">
        <f t="shared" si="0"/>
        <v>32</v>
      </c>
      <c r="C58" s="3" t="s">
        <v>22</v>
      </c>
      <c r="D58" s="1" t="s">
        <v>36</v>
      </c>
      <c r="E58" s="4" t="s">
        <v>248</v>
      </c>
      <c r="F58" s="1" t="s">
        <v>258</v>
      </c>
      <c r="G58" s="7">
        <v>0</v>
      </c>
      <c r="H58" s="7">
        <v>0</v>
      </c>
      <c r="I58" s="3">
        <v>8000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3">
        <v>8000</v>
      </c>
      <c r="Q58" s="3">
        <v>400</v>
      </c>
      <c r="R58" s="3">
        <v>7600</v>
      </c>
      <c r="S58" s="5">
        <v>0</v>
      </c>
      <c r="T58" s="6"/>
    </row>
    <row r="59" spans="2:20" ht="75" customHeight="1" x14ac:dyDescent="0.35">
      <c r="B59" s="2">
        <f t="shared" si="0"/>
        <v>33</v>
      </c>
      <c r="C59" s="3" t="s">
        <v>22</v>
      </c>
      <c r="D59" s="1" t="s">
        <v>245</v>
      </c>
      <c r="E59" s="4" t="s">
        <v>248</v>
      </c>
      <c r="F59" s="1" t="s">
        <v>258</v>
      </c>
      <c r="G59" s="7">
        <v>0</v>
      </c>
      <c r="H59" s="7">
        <v>0</v>
      </c>
      <c r="I59" s="3">
        <v>6000</v>
      </c>
      <c r="J59" s="7">
        <v>0</v>
      </c>
      <c r="K59" s="7">
        <v>0</v>
      </c>
      <c r="L59" s="7">
        <v>0</v>
      </c>
      <c r="M59" s="7"/>
      <c r="N59" s="7">
        <v>0</v>
      </c>
      <c r="O59" s="7">
        <v>0</v>
      </c>
      <c r="P59" s="3">
        <v>6000</v>
      </c>
      <c r="Q59" s="3">
        <v>300</v>
      </c>
      <c r="R59" s="3">
        <v>5700</v>
      </c>
      <c r="S59" s="5">
        <v>0</v>
      </c>
      <c r="T59" s="6"/>
    </row>
    <row r="60" spans="2:20" ht="75" customHeight="1" x14ac:dyDescent="0.35">
      <c r="B60" s="2">
        <f t="shared" si="0"/>
        <v>34</v>
      </c>
      <c r="C60" s="3" t="s">
        <v>22</v>
      </c>
      <c r="D60" s="1" t="s">
        <v>215</v>
      </c>
      <c r="E60" s="4" t="s">
        <v>248</v>
      </c>
      <c r="F60" s="1" t="s">
        <v>260</v>
      </c>
      <c r="G60" s="7">
        <v>0</v>
      </c>
      <c r="H60" s="7">
        <v>0</v>
      </c>
      <c r="I60" s="3">
        <v>12000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3">
        <v>12000</v>
      </c>
      <c r="Q60" s="3">
        <v>600</v>
      </c>
      <c r="R60" s="3">
        <v>11400</v>
      </c>
      <c r="S60" s="5">
        <v>0</v>
      </c>
      <c r="T60" s="6"/>
    </row>
    <row r="61" spans="2:20" ht="75" customHeight="1" x14ac:dyDescent="0.35">
      <c r="B61" s="2">
        <f t="shared" si="0"/>
        <v>35</v>
      </c>
      <c r="C61" s="3" t="s">
        <v>22</v>
      </c>
      <c r="D61" s="1" t="s">
        <v>41</v>
      </c>
      <c r="E61" s="4" t="s">
        <v>248</v>
      </c>
      <c r="F61" s="1" t="s">
        <v>261</v>
      </c>
      <c r="G61" s="7">
        <v>0</v>
      </c>
      <c r="H61" s="7">
        <v>0</v>
      </c>
      <c r="I61" s="3">
        <v>8500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3">
        <v>8500</v>
      </c>
      <c r="Q61" s="3">
        <v>425</v>
      </c>
      <c r="R61" s="3">
        <v>8075</v>
      </c>
      <c r="S61" s="5">
        <v>0</v>
      </c>
      <c r="T61" s="6"/>
    </row>
    <row r="62" spans="2:20" ht="75" customHeight="1" x14ac:dyDescent="0.35">
      <c r="B62" s="2">
        <f t="shared" si="0"/>
        <v>36</v>
      </c>
      <c r="C62" s="3" t="s">
        <v>22</v>
      </c>
      <c r="D62" s="1" t="s">
        <v>217</v>
      </c>
      <c r="E62" s="4" t="s">
        <v>248</v>
      </c>
      <c r="F62" s="1" t="s">
        <v>261</v>
      </c>
      <c r="G62" s="7">
        <v>0</v>
      </c>
      <c r="H62" s="7">
        <v>0</v>
      </c>
      <c r="I62" s="3">
        <v>7000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3">
        <v>7000</v>
      </c>
      <c r="Q62" s="3">
        <v>350</v>
      </c>
      <c r="R62" s="3">
        <v>6650</v>
      </c>
      <c r="S62" s="5">
        <v>0</v>
      </c>
      <c r="T62" s="6"/>
    </row>
    <row r="63" spans="2:20" ht="75" customHeight="1" x14ac:dyDescent="0.35">
      <c r="B63" s="2">
        <f t="shared" si="0"/>
        <v>37</v>
      </c>
      <c r="C63" s="3" t="s">
        <v>22</v>
      </c>
      <c r="D63" s="1" t="s">
        <v>211</v>
      </c>
      <c r="E63" s="4" t="s">
        <v>248</v>
      </c>
      <c r="F63" s="1" t="s">
        <v>261</v>
      </c>
      <c r="G63" s="7">
        <v>0</v>
      </c>
      <c r="H63" s="7">
        <v>0</v>
      </c>
      <c r="I63" s="3">
        <v>7000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3">
        <v>7000</v>
      </c>
      <c r="Q63" s="3">
        <v>350</v>
      </c>
      <c r="R63" s="3">
        <v>6650</v>
      </c>
      <c r="S63" s="5">
        <v>0</v>
      </c>
      <c r="T63" s="6"/>
    </row>
    <row r="64" spans="2:20" ht="75" customHeight="1" x14ac:dyDescent="0.35">
      <c r="B64" s="2">
        <f t="shared" si="0"/>
        <v>38</v>
      </c>
      <c r="C64" s="3" t="s">
        <v>22</v>
      </c>
      <c r="D64" s="1" t="s">
        <v>174</v>
      </c>
      <c r="E64" s="4" t="s">
        <v>248</v>
      </c>
      <c r="F64" s="1" t="s">
        <v>259</v>
      </c>
      <c r="G64" s="7">
        <v>0</v>
      </c>
      <c r="H64" s="7">
        <v>0</v>
      </c>
      <c r="I64" s="3">
        <v>6000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3">
        <v>6000</v>
      </c>
      <c r="Q64" s="3">
        <v>300</v>
      </c>
      <c r="R64" s="3">
        <v>5700</v>
      </c>
      <c r="S64" s="5">
        <v>0</v>
      </c>
      <c r="T64" s="6"/>
    </row>
    <row r="65" spans="2:20" ht="75" customHeight="1" x14ac:dyDescent="0.35">
      <c r="B65" s="2">
        <f t="shared" si="0"/>
        <v>39</v>
      </c>
      <c r="C65" s="3" t="s">
        <v>22</v>
      </c>
      <c r="D65" s="1" t="s">
        <v>223</v>
      </c>
      <c r="E65" s="4" t="s">
        <v>248</v>
      </c>
      <c r="F65" s="1" t="s">
        <v>313</v>
      </c>
      <c r="G65" s="7">
        <v>0</v>
      </c>
      <c r="H65" s="7">
        <v>0</v>
      </c>
      <c r="I65" s="3">
        <v>6000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3">
        <v>6000</v>
      </c>
      <c r="Q65" s="3">
        <v>300</v>
      </c>
      <c r="R65" s="3">
        <v>5700</v>
      </c>
      <c r="S65" s="5">
        <v>0</v>
      </c>
      <c r="T65" s="6"/>
    </row>
    <row r="66" spans="2:20" ht="75" customHeight="1" x14ac:dyDescent="0.35">
      <c r="B66" s="2">
        <f t="shared" si="0"/>
        <v>40</v>
      </c>
      <c r="C66" s="3" t="s">
        <v>22</v>
      </c>
      <c r="D66" s="1" t="s">
        <v>47</v>
      </c>
      <c r="E66" s="4" t="s">
        <v>248</v>
      </c>
      <c r="F66" s="1" t="s">
        <v>304</v>
      </c>
      <c r="G66" s="7">
        <v>0</v>
      </c>
      <c r="H66" s="7">
        <v>0</v>
      </c>
      <c r="I66" s="3">
        <v>8000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3">
        <v>8000</v>
      </c>
      <c r="Q66" s="3">
        <v>400</v>
      </c>
      <c r="R66" s="3">
        <v>7600</v>
      </c>
      <c r="S66" s="5">
        <v>0</v>
      </c>
      <c r="T66" s="6"/>
    </row>
    <row r="67" spans="2:20" ht="75" customHeight="1" x14ac:dyDescent="0.35">
      <c r="B67" s="2">
        <f t="shared" si="0"/>
        <v>41</v>
      </c>
      <c r="C67" s="3" t="s">
        <v>22</v>
      </c>
      <c r="D67" s="1" t="s">
        <v>80</v>
      </c>
      <c r="E67" s="4" t="s">
        <v>248</v>
      </c>
      <c r="F67" s="1" t="s">
        <v>314</v>
      </c>
      <c r="G67" s="7">
        <v>0</v>
      </c>
      <c r="H67" s="7">
        <v>0</v>
      </c>
      <c r="I67" s="3">
        <v>6000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3">
        <v>6000</v>
      </c>
      <c r="Q67" s="3">
        <v>300</v>
      </c>
      <c r="R67" s="3">
        <v>5700</v>
      </c>
      <c r="S67" s="5">
        <v>0</v>
      </c>
      <c r="T67" s="6"/>
    </row>
    <row r="68" spans="2:20" ht="75" customHeight="1" x14ac:dyDescent="0.35">
      <c r="B68" s="2">
        <f t="shared" si="0"/>
        <v>42</v>
      </c>
      <c r="C68" s="3" t="s">
        <v>22</v>
      </c>
      <c r="D68" s="1" t="s">
        <v>30</v>
      </c>
      <c r="E68" s="4" t="s">
        <v>248</v>
      </c>
      <c r="F68" s="1" t="s">
        <v>262</v>
      </c>
      <c r="G68" s="7">
        <v>0</v>
      </c>
      <c r="H68" s="7">
        <v>0</v>
      </c>
      <c r="I68" s="3">
        <v>7000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3">
        <v>7000</v>
      </c>
      <c r="Q68" s="3">
        <v>350</v>
      </c>
      <c r="R68" s="3">
        <v>6650</v>
      </c>
      <c r="S68" s="5">
        <v>0</v>
      </c>
      <c r="T68" s="6"/>
    </row>
    <row r="69" spans="2:20" ht="75" customHeight="1" x14ac:dyDescent="0.35">
      <c r="B69" s="2">
        <f t="shared" si="0"/>
        <v>43</v>
      </c>
      <c r="C69" s="3" t="s">
        <v>22</v>
      </c>
      <c r="D69" s="1" t="s">
        <v>268</v>
      </c>
      <c r="E69" s="4" t="s">
        <v>248</v>
      </c>
      <c r="F69" s="1" t="s">
        <v>314</v>
      </c>
      <c r="G69" s="7">
        <v>0</v>
      </c>
      <c r="H69" s="7">
        <v>0</v>
      </c>
      <c r="I69" s="3">
        <v>6000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3">
        <v>6000</v>
      </c>
      <c r="Q69" s="3">
        <v>600</v>
      </c>
      <c r="R69" s="3">
        <v>5700</v>
      </c>
      <c r="S69" s="5">
        <v>0</v>
      </c>
      <c r="T69" s="6"/>
    </row>
    <row r="70" spans="2:20" ht="75" customHeight="1" x14ac:dyDescent="0.35">
      <c r="B70" s="2">
        <f t="shared" si="0"/>
        <v>44</v>
      </c>
      <c r="C70" s="3" t="s">
        <v>22</v>
      </c>
      <c r="D70" s="1" t="s">
        <v>33</v>
      </c>
      <c r="E70" s="4" t="s">
        <v>248</v>
      </c>
      <c r="F70" s="1" t="s">
        <v>263</v>
      </c>
      <c r="G70" s="7">
        <v>0</v>
      </c>
      <c r="H70" s="7">
        <v>0</v>
      </c>
      <c r="I70" s="3">
        <v>9000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3">
        <v>9000</v>
      </c>
      <c r="Q70" s="3">
        <v>450</v>
      </c>
      <c r="R70" s="3">
        <v>8550</v>
      </c>
      <c r="S70" s="5">
        <v>0</v>
      </c>
      <c r="T70" s="6"/>
    </row>
    <row r="71" spans="2:20" ht="75" customHeight="1" x14ac:dyDescent="0.35">
      <c r="B71" s="2">
        <f t="shared" si="0"/>
        <v>45</v>
      </c>
      <c r="C71" s="3" t="s">
        <v>22</v>
      </c>
      <c r="D71" s="1" t="s">
        <v>219</v>
      </c>
      <c r="E71" s="4" t="s">
        <v>248</v>
      </c>
      <c r="F71" s="1" t="s">
        <v>264</v>
      </c>
      <c r="G71" s="7">
        <v>0</v>
      </c>
      <c r="H71" s="7">
        <v>0</v>
      </c>
      <c r="I71" s="3">
        <v>6000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3">
        <v>6000</v>
      </c>
      <c r="Q71" s="3">
        <v>300</v>
      </c>
      <c r="R71" s="3">
        <v>5700</v>
      </c>
      <c r="S71" s="5">
        <v>0</v>
      </c>
      <c r="T71" s="6"/>
    </row>
    <row r="72" spans="2:20" ht="75" customHeight="1" x14ac:dyDescent="0.35">
      <c r="B72" s="2">
        <f t="shared" si="0"/>
        <v>46</v>
      </c>
      <c r="C72" s="3" t="s">
        <v>22</v>
      </c>
      <c r="D72" s="1" t="s">
        <v>163</v>
      </c>
      <c r="E72" s="4" t="s">
        <v>232</v>
      </c>
      <c r="F72" s="1" t="s">
        <v>282</v>
      </c>
      <c r="G72" s="7">
        <v>0</v>
      </c>
      <c r="H72" s="7">
        <v>0</v>
      </c>
      <c r="I72" s="3">
        <v>17000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3">
        <v>17000</v>
      </c>
      <c r="Q72" s="3">
        <v>850</v>
      </c>
      <c r="R72" s="3">
        <v>16150</v>
      </c>
      <c r="S72" s="5">
        <v>0</v>
      </c>
      <c r="T72" s="6"/>
    </row>
    <row r="73" spans="2:20" ht="75" customHeight="1" x14ac:dyDescent="0.35">
      <c r="B73" s="2">
        <f t="shared" si="0"/>
        <v>47</v>
      </c>
      <c r="C73" s="3" t="s">
        <v>22</v>
      </c>
      <c r="D73" s="1" t="s">
        <v>169</v>
      </c>
      <c r="E73" s="4" t="s">
        <v>232</v>
      </c>
      <c r="F73" s="1" t="s">
        <v>265</v>
      </c>
      <c r="G73" s="7">
        <v>0</v>
      </c>
      <c r="H73" s="7">
        <v>0</v>
      </c>
      <c r="I73" s="3">
        <v>12000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3">
        <v>12000</v>
      </c>
      <c r="Q73" s="3">
        <v>600</v>
      </c>
      <c r="R73" s="3">
        <v>11400</v>
      </c>
      <c r="S73" s="5">
        <v>0</v>
      </c>
      <c r="T73" s="6"/>
    </row>
    <row r="74" spans="2:20" ht="75" customHeight="1" x14ac:dyDescent="0.35">
      <c r="B74" s="2">
        <f t="shared" si="0"/>
        <v>48</v>
      </c>
      <c r="C74" s="3" t="s">
        <v>22</v>
      </c>
      <c r="D74" s="1" t="s">
        <v>178</v>
      </c>
      <c r="E74" s="4" t="s">
        <v>231</v>
      </c>
      <c r="F74" s="1" t="s">
        <v>266</v>
      </c>
      <c r="G74" s="7">
        <v>0</v>
      </c>
      <c r="H74" s="7">
        <v>0</v>
      </c>
      <c r="I74" s="3">
        <v>12000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3">
        <v>12000</v>
      </c>
      <c r="Q74" s="3">
        <v>600</v>
      </c>
      <c r="R74" s="3">
        <v>11400</v>
      </c>
      <c r="S74" s="5">
        <v>0</v>
      </c>
      <c r="T74" s="6"/>
    </row>
    <row r="75" spans="2:20" ht="75" customHeight="1" x14ac:dyDescent="0.35">
      <c r="B75" s="2">
        <f t="shared" si="0"/>
        <v>49</v>
      </c>
      <c r="C75" s="3" t="s">
        <v>22</v>
      </c>
      <c r="D75" s="1" t="s">
        <v>38</v>
      </c>
      <c r="E75" s="4" t="s">
        <v>248</v>
      </c>
      <c r="F75" s="1" t="s">
        <v>267</v>
      </c>
      <c r="G75" s="7">
        <v>0</v>
      </c>
      <c r="H75" s="7">
        <v>0</v>
      </c>
      <c r="I75" s="3">
        <v>7000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3">
        <v>7000</v>
      </c>
      <c r="Q75" s="3">
        <v>350</v>
      </c>
      <c r="R75" s="3">
        <v>6650</v>
      </c>
      <c r="S75" s="5">
        <v>0</v>
      </c>
      <c r="T75" s="6"/>
    </row>
    <row r="76" spans="2:20" ht="75" customHeight="1" x14ac:dyDescent="0.35">
      <c r="B76" s="2">
        <f t="shared" si="0"/>
        <v>50</v>
      </c>
      <c r="C76" s="3" t="s">
        <v>22</v>
      </c>
      <c r="D76" s="1" t="s">
        <v>79</v>
      </c>
      <c r="E76" s="4" t="s">
        <v>248</v>
      </c>
      <c r="F76" s="1" t="s">
        <v>265</v>
      </c>
      <c r="G76" s="7">
        <v>0</v>
      </c>
      <c r="H76" s="7">
        <v>0</v>
      </c>
      <c r="I76" s="3">
        <v>7000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3">
        <v>7000</v>
      </c>
      <c r="Q76" s="3">
        <v>350</v>
      </c>
      <c r="R76" s="3">
        <v>6650</v>
      </c>
      <c r="S76" s="5">
        <v>0</v>
      </c>
      <c r="T76" s="6"/>
    </row>
    <row r="77" spans="2:20" ht="75" customHeight="1" x14ac:dyDescent="0.35">
      <c r="B77" s="2">
        <f t="shared" si="0"/>
        <v>51</v>
      </c>
      <c r="C77" s="3" t="s">
        <v>22</v>
      </c>
      <c r="D77" s="1" t="s">
        <v>32</v>
      </c>
      <c r="E77" s="4" t="s">
        <v>248</v>
      </c>
      <c r="F77" s="1" t="s">
        <v>283</v>
      </c>
      <c r="G77" s="7">
        <v>0</v>
      </c>
      <c r="H77" s="7">
        <v>0</v>
      </c>
      <c r="I77" s="3">
        <v>7500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3">
        <v>7500</v>
      </c>
      <c r="Q77" s="3">
        <v>375</v>
      </c>
      <c r="R77" s="3">
        <v>7125</v>
      </c>
      <c r="S77" s="5">
        <v>0</v>
      </c>
      <c r="T77" s="6"/>
    </row>
    <row r="78" spans="2:20" ht="75" customHeight="1" x14ac:dyDescent="0.35">
      <c r="B78" s="2">
        <f t="shared" si="0"/>
        <v>52</v>
      </c>
      <c r="C78" s="3" t="s">
        <v>22</v>
      </c>
      <c r="D78" s="1" t="s">
        <v>320</v>
      </c>
      <c r="E78" s="4" t="s">
        <v>248</v>
      </c>
      <c r="F78" s="1" t="s">
        <v>284</v>
      </c>
      <c r="G78" s="7">
        <v>0</v>
      </c>
      <c r="H78" s="7">
        <v>0</v>
      </c>
      <c r="I78" s="3">
        <v>9000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3">
        <v>9000</v>
      </c>
      <c r="Q78" s="3">
        <v>450</v>
      </c>
      <c r="R78" s="3">
        <v>8550</v>
      </c>
      <c r="S78" s="5">
        <v>0</v>
      </c>
      <c r="T78" s="6"/>
    </row>
    <row r="79" spans="2:20" ht="75" customHeight="1" x14ac:dyDescent="0.35">
      <c r="B79" s="2">
        <f t="shared" si="0"/>
        <v>53</v>
      </c>
      <c r="C79" s="3" t="s">
        <v>22</v>
      </c>
      <c r="D79" s="1" t="s">
        <v>224</v>
      </c>
      <c r="E79" s="4" t="s">
        <v>248</v>
      </c>
      <c r="F79" s="1" t="s">
        <v>285</v>
      </c>
      <c r="G79" s="7">
        <v>0</v>
      </c>
      <c r="H79" s="7">
        <v>0</v>
      </c>
      <c r="I79" s="3">
        <v>10000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3">
        <v>10000</v>
      </c>
      <c r="Q79" s="3">
        <v>500</v>
      </c>
      <c r="R79" s="3">
        <v>9500</v>
      </c>
      <c r="S79" s="5">
        <v>0</v>
      </c>
      <c r="T79" s="6"/>
    </row>
    <row r="80" spans="2:20" ht="75" customHeight="1" x14ac:dyDescent="0.35">
      <c r="B80" s="2">
        <f t="shared" si="0"/>
        <v>54</v>
      </c>
      <c r="C80" s="3" t="s">
        <v>22</v>
      </c>
      <c r="D80" s="1" t="s">
        <v>391</v>
      </c>
      <c r="E80" s="4" t="s">
        <v>231</v>
      </c>
      <c r="F80" s="1" t="s">
        <v>266</v>
      </c>
      <c r="G80" s="7">
        <v>0</v>
      </c>
      <c r="H80" s="7">
        <v>0</v>
      </c>
      <c r="I80" s="3">
        <v>10000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3">
        <v>10000</v>
      </c>
      <c r="Q80" s="3">
        <f>+P80*0.05</f>
        <v>500</v>
      </c>
      <c r="R80" s="3">
        <f>+P80-Q80</f>
        <v>9500</v>
      </c>
      <c r="S80" s="5">
        <v>0</v>
      </c>
      <c r="T80" s="6"/>
    </row>
    <row r="81" spans="2:21" ht="75" customHeight="1" x14ac:dyDescent="0.35">
      <c r="B81" s="2">
        <f t="shared" si="0"/>
        <v>55</v>
      </c>
      <c r="C81" s="3" t="s">
        <v>22</v>
      </c>
      <c r="D81" s="1" t="s">
        <v>176</v>
      </c>
      <c r="E81" s="4" t="s">
        <v>231</v>
      </c>
      <c r="F81" s="1" t="s">
        <v>286</v>
      </c>
      <c r="G81" s="7">
        <v>0</v>
      </c>
      <c r="H81" s="7">
        <v>0</v>
      </c>
      <c r="I81" s="3">
        <v>15000</v>
      </c>
      <c r="J81" s="7">
        <v>0</v>
      </c>
      <c r="K81" s="7">
        <v>0</v>
      </c>
      <c r="L81" s="7">
        <v>0</v>
      </c>
      <c r="M81" s="7" t="s">
        <v>23</v>
      </c>
      <c r="N81" s="7">
        <v>0</v>
      </c>
      <c r="O81" s="7">
        <v>0</v>
      </c>
      <c r="P81" s="3">
        <v>15000</v>
      </c>
      <c r="Q81" s="3">
        <v>0</v>
      </c>
      <c r="R81" s="3">
        <v>15000</v>
      </c>
      <c r="S81" s="5">
        <v>0</v>
      </c>
      <c r="T81" s="6"/>
    </row>
    <row r="82" spans="2:21" ht="75" customHeight="1" x14ac:dyDescent="0.35">
      <c r="B82" s="2">
        <f t="shared" si="0"/>
        <v>56</v>
      </c>
      <c r="C82" s="3" t="s">
        <v>22</v>
      </c>
      <c r="D82" s="1" t="s">
        <v>280</v>
      </c>
      <c r="E82" s="4" t="s">
        <v>248</v>
      </c>
      <c r="F82" s="1" t="s">
        <v>319</v>
      </c>
      <c r="G82" s="7">
        <v>0</v>
      </c>
      <c r="H82" s="7">
        <v>0</v>
      </c>
      <c r="I82" s="3">
        <v>10500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3">
        <v>10500</v>
      </c>
      <c r="Q82" s="3">
        <v>525</v>
      </c>
      <c r="R82" s="3">
        <v>9975</v>
      </c>
      <c r="S82" s="5">
        <v>0</v>
      </c>
      <c r="T82" s="6"/>
    </row>
    <row r="83" spans="2:21" ht="75" customHeight="1" x14ac:dyDescent="0.35">
      <c r="B83" s="2">
        <f t="shared" si="0"/>
        <v>57</v>
      </c>
      <c r="C83" s="3" t="s">
        <v>22</v>
      </c>
      <c r="D83" s="1" t="s">
        <v>45</v>
      </c>
      <c r="E83" s="4" t="s">
        <v>248</v>
      </c>
      <c r="F83" s="1" t="s">
        <v>250</v>
      </c>
      <c r="G83" s="7">
        <v>0</v>
      </c>
      <c r="H83" s="7">
        <v>0</v>
      </c>
      <c r="I83" s="3">
        <v>10000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3">
        <v>10000</v>
      </c>
      <c r="Q83" s="3">
        <v>500</v>
      </c>
      <c r="R83" s="3">
        <v>9500</v>
      </c>
      <c r="S83" s="5">
        <v>0</v>
      </c>
      <c r="T83" s="6"/>
    </row>
    <row r="84" spans="2:21" ht="75" customHeight="1" x14ac:dyDescent="0.35">
      <c r="B84" s="2">
        <f t="shared" si="0"/>
        <v>58</v>
      </c>
      <c r="C84" s="3" t="s">
        <v>22</v>
      </c>
      <c r="D84" s="1" t="s">
        <v>172</v>
      </c>
      <c r="E84" s="4" t="s">
        <v>248</v>
      </c>
      <c r="F84" s="1" t="s">
        <v>305</v>
      </c>
      <c r="G84" s="7">
        <v>0</v>
      </c>
      <c r="H84" s="7">
        <v>0</v>
      </c>
      <c r="I84" s="3">
        <v>7000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3">
        <v>7000</v>
      </c>
      <c r="Q84" s="3">
        <v>350</v>
      </c>
      <c r="R84" s="3">
        <v>6650</v>
      </c>
      <c r="S84" s="5">
        <v>0</v>
      </c>
      <c r="T84" s="6"/>
    </row>
    <row r="85" spans="2:21" ht="75" customHeight="1" x14ac:dyDescent="0.35">
      <c r="B85" s="2">
        <f t="shared" si="0"/>
        <v>59</v>
      </c>
      <c r="C85" s="3" t="s">
        <v>22</v>
      </c>
      <c r="D85" s="1" t="s">
        <v>222</v>
      </c>
      <c r="E85" s="4" t="s">
        <v>248</v>
      </c>
      <c r="F85" s="1" t="s">
        <v>287</v>
      </c>
      <c r="G85" s="7">
        <v>0</v>
      </c>
      <c r="H85" s="7">
        <v>0</v>
      </c>
      <c r="I85" s="3">
        <v>12000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3">
        <v>12000</v>
      </c>
      <c r="Q85" s="3">
        <v>600</v>
      </c>
      <c r="R85" s="3">
        <v>11400</v>
      </c>
      <c r="S85" s="5">
        <v>0</v>
      </c>
      <c r="T85" s="6"/>
    </row>
    <row r="86" spans="2:21" ht="75" customHeight="1" x14ac:dyDescent="0.35">
      <c r="B86" s="2">
        <f t="shared" si="0"/>
        <v>60</v>
      </c>
      <c r="C86" s="3" t="s">
        <v>22</v>
      </c>
      <c r="D86" s="1" t="s">
        <v>241</v>
      </c>
      <c r="E86" s="4" t="s">
        <v>248</v>
      </c>
      <c r="F86" s="1" t="s">
        <v>305</v>
      </c>
      <c r="G86" s="7">
        <v>0</v>
      </c>
      <c r="H86" s="7">
        <v>0</v>
      </c>
      <c r="I86" s="3">
        <v>9000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3">
        <v>9000</v>
      </c>
      <c r="Q86" s="3">
        <v>450</v>
      </c>
      <c r="R86" s="3">
        <v>8550</v>
      </c>
      <c r="S86" s="5">
        <v>0</v>
      </c>
      <c r="T86" s="6"/>
    </row>
    <row r="87" spans="2:21" ht="75" customHeight="1" x14ac:dyDescent="0.35">
      <c r="B87" s="2">
        <f t="shared" si="0"/>
        <v>61</v>
      </c>
      <c r="C87" s="3" t="s">
        <v>22</v>
      </c>
      <c r="D87" s="1" t="s">
        <v>135</v>
      </c>
      <c r="E87" s="4" t="s">
        <v>232</v>
      </c>
      <c r="F87" s="1" t="s">
        <v>307</v>
      </c>
      <c r="G87" s="7">
        <v>0</v>
      </c>
      <c r="H87" s="7">
        <v>0</v>
      </c>
      <c r="I87" s="3">
        <v>15000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3">
        <v>2500</v>
      </c>
      <c r="Q87" s="3"/>
      <c r="R87" s="3">
        <f>+P87</f>
        <v>2500</v>
      </c>
      <c r="S87" s="5">
        <v>0</v>
      </c>
      <c r="T87" s="32" t="s">
        <v>394</v>
      </c>
    </row>
    <row r="88" spans="2:21" ht="75" customHeight="1" x14ac:dyDescent="0.35">
      <c r="B88" s="2">
        <f t="shared" si="0"/>
        <v>62</v>
      </c>
      <c r="C88" s="3" t="s">
        <v>22</v>
      </c>
      <c r="D88" s="1" t="s">
        <v>165</v>
      </c>
      <c r="E88" s="4" t="s">
        <v>232</v>
      </c>
      <c r="F88" s="1" t="s">
        <v>308</v>
      </c>
      <c r="G88" s="7">
        <v>0</v>
      </c>
      <c r="H88" s="7">
        <v>0</v>
      </c>
      <c r="I88" s="3">
        <v>15000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3">
        <v>15000</v>
      </c>
      <c r="Q88" s="3">
        <v>669.64</v>
      </c>
      <c r="R88" s="3">
        <v>14330.36</v>
      </c>
      <c r="S88" s="5">
        <v>0</v>
      </c>
      <c r="T88" s="6"/>
      <c r="U88" s="11"/>
    </row>
    <row r="89" spans="2:21" ht="75" customHeight="1" x14ac:dyDescent="0.35">
      <c r="B89" s="2">
        <f t="shared" si="0"/>
        <v>63</v>
      </c>
      <c r="C89" s="3" t="s">
        <v>22</v>
      </c>
      <c r="D89" s="1" t="s">
        <v>203</v>
      </c>
      <c r="E89" s="4" t="s">
        <v>232</v>
      </c>
      <c r="F89" s="1" t="s">
        <v>309</v>
      </c>
      <c r="G89" s="7">
        <v>0</v>
      </c>
      <c r="H89" s="7">
        <v>0</v>
      </c>
      <c r="I89" s="3">
        <v>12000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3">
        <v>12000</v>
      </c>
      <c r="Q89" s="3">
        <v>600</v>
      </c>
      <c r="R89" s="3">
        <v>11400</v>
      </c>
      <c r="S89" s="5">
        <v>0</v>
      </c>
      <c r="T89" s="6"/>
    </row>
    <row r="90" spans="2:21" ht="75" customHeight="1" x14ac:dyDescent="0.35">
      <c r="B90" s="2">
        <f t="shared" si="0"/>
        <v>64</v>
      </c>
      <c r="C90" s="3" t="s">
        <v>22</v>
      </c>
      <c r="D90" s="1" t="s">
        <v>166</v>
      </c>
      <c r="E90" s="4" t="s">
        <v>248</v>
      </c>
      <c r="F90" s="1" t="s">
        <v>310</v>
      </c>
      <c r="G90" s="7">
        <v>0</v>
      </c>
      <c r="H90" s="7">
        <v>0</v>
      </c>
      <c r="I90" s="3">
        <v>10000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3">
        <v>10000</v>
      </c>
      <c r="Q90" s="3">
        <v>500</v>
      </c>
      <c r="R90" s="3">
        <v>9500</v>
      </c>
      <c r="S90" s="5">
        <v>0</v>
      </c>
      <c r="T90" s="6"/>
    </row>
    <row r="91" spans="2:21" ht="75" customHeight="1" x14ac:dyDescent="0.35">
      <c r="B91" s="2">
        <f t="shared" si="0"/>
        <v>65</v>
      </c>
      <c r="C91" s="3" t="s">
        <v>22</v>
      </c>
      <c r="D91" s="1" t="s">
        <v>39</v>
      </c>
      <c r="E91" s="4" t="s">
        <v>248</v>
      </c>
      <c r="F91" s="1" t="s">
        <v>311</v>
      </c>
      <c r="G91" s="7">
        <v>0</v>
      </c>
      <c r="H91" s="7">
        <v>0</v>
      </c>
      <c r="I91" s="3">
        <v>7000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3">
        <v>7000</v>
      </c>
      <c r="Q91" s="3">
        <v>350</v>
      </c>
      <c r="R91" s="3">
        <v>6650</v>
      </c>
      <c r="S91" s="5">
        <v>0</v>
      </c>
      <c r="T91" s="6"/>
    </row>
    <row r="92" spans="2:21" ht="75" customHeight="1" x14ac:dyDescent="0.35">
      <c r="B92" s="2">
        <f t="shared" si="0"/>
        <v>66</v>
      </c>
      <c r="C92" s="3" t="s">
        <v>22</v>
      </c>
      <c r="D92" s="1" t="s">
        <v>52</v>
      </c>
      <c r="E92" s="4" t="s">
        <v>248</v>
      </c>
      <c r="F92" s="1" t="s">
        <v>321</v>
      </c>
      <c r="G92" s="7">
        <v>0</v>
      </c>
      <c r="H92" s="7">
        <v>0</v>
      </c>
      <c r="I92" s="3">
        <v>12000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3">
        <v>12000</v>
      </c>
      <c r="Q92" s="3">
        <v>600</v>
      </c>
      <c r="R92" s="3">
        <v>11400</v>
      </c>
      <c r="S92" s="5">
        <v>0</v>
      </c>
      <c r="T92" s="6"/>
    </row>
    <row r="93" spans="2:21" ht="75" customHeight="1" x14ac:dyDescent="0.35">
      <c r="B93" s="2">
        <f t="shared" si="0"/>
        <v>67</v>
      </c>
      <c r="C93" s="3" t="s">
        <v>22</v>
      </c>
      <c r="D93" s="1" t="s">
        <v>140</v>
      </c>
      <c r="E93" s="4" t="s">
        <v>248</v>
      </c>
      <c r="F93" s="1" t="s">
        <v>238</v>
      </c>
      <c r="G93" s="7">
        <v>0</v>
      </c>
      <c r="H93" s="7">
        <v>0</v>
      </c>
      <c r="I93" s="3">
        <v>10000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3">
        <v>10000</v>
      </c>
      <c r="Q93" s="3">
        <v>500</v>
      </c>
      <c r="R93" s="3">
        <v>9500</v>
      </c>
      <c r="S93" s="5">
        <v>0</v>
      </c>
      <c r="T93" s="6"/>
    </row>
    <row r="94" spans="2:21" ht="75" customHeight="1" x14ac:dyDescent="0.35">
      <c r="B94" s="2">
        <f t="shared" ref="B94:B157" si="1">+B93+1</f>
        <v>68</v>
      </c>
      <c r="C94" s="3" t="s">
        <v>22</v>
      </c>
      <c r="D94" s="1" t="s">
        <v>207</v>
      </c>
      <c r="E94" s="4" t="s">
        <v>232</v>
      </c>
      <c r="F94" s="1" t="s">
        <v>254</v>
      </c>
      <c r="G94" s="7">
        <v>0</v>
      </c>
      <c r="H94" s="7">
        <v>0</v>
      </c>
      <c r="I94" s="3">
        <v>13000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3">
        <v>13000</v>
      </c>
      <c r="Q94" s="3">
        <v>650</v>
      </c>
      <c r="R94" s="3">
        <v>12350</v>
      </c>
      <c r="S94" s="5">
        <v>0</v>
      </c>
      <c r="T94" s="6"/>
    </row>
    <row r="95" spans="2:21" ht="75" customHeight="1" x14ac:dyDescent="0.35">
      <c r="B95" s="2">
        <f t="shared" si="1"/>
        <v>69</v>
      </c>
      <c r="C95" s="3" t="s">
        <v>22</v>
      </c>
      <c r="D95" s="1" t="s">
        <v>37</v>
      </c>
      <c r="E95" s="4" t="s">
        <v>248</v>
      </c>
      <c r="F95" s="1" t="s">
        <v>318</v>
      </c>
      <c r="G95" s="7">
        <v>0</v>
      </c>
      <c r="H95" s="7">
        <v>0</v>
      </c>
      <c r="I95" s="3">
        <v>12000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3">
        <v>13000</v>
      </c>
      <c r="Q95" s="3">
        <v>650</v>
      </c>
      <c r="R95" s="3">
        <f>+P95-Q95</f>
        <v>12350</v>
      </c>
      <c r="S95" s="5">
        <v>0</v>
      </c>
      <c r="T95" s="6"/>
    </row>
    <row r="96" spans="2:21" ht="75" customHeight="1" x14ac:dyDescent="0.35">
      <c r="B96" s="2">
        <f t="shared" si="1"/>
        <v>70</v>
      </c>
      <c r="C96" s="3" t="s">
        <v>22</v>
      </c>
      <c r="D96" s="1" t="s">
        <v>44</v>
      </c>
      <c r="E96" s="4" t="s">
        <v>248</v>
      </c>
      <c r="F96" s="1" t="s">
        <v>318</v>
      </c>
      <c r="G96" s="7">
        <v>0</v>
      </c>
      <c r="H96" s="7">
        <v>0</v>
      </c>
      <c r="I96" s="3">
        <v>9000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3">
        <v>9000</v>
      </c>
      <c r="Q96" s="3">
        <v>450</v>
      </c>
      <c r="R96" s="3">
        <v>8550</v>
      </c>
      <c r="S96" s="5">
        <v>0</v>
      </c>
      <c r="T96" s="6"/>
    </row>
    <row r="97" spans="2:20" ht="75" customHeight="1" x14ac:dyDescent="0.35">
      <c r="B97" s="2">
        <f t="shared" si="1"/>
        <v>71</v>
      </c>
      <c r="C97" s="3" t="s">
        <v>22</v>
      </c>
      <c r="D97" s="1" t="s">
        <v>168</v>
      </c>
      <c r="E97" s="4" t="s">
        <v>248</v>
      </c>
      <c r="F97" s="1" t="s">
        <v>251</v>
      </c>
      <c r="G97" s="7">
        <v>0</v>
      </c>
      <c r="H97" s="7">
        <v>0</v>
      </c>
      <c r="I97" s="3">
        <v>15000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3">
        <v>15000</v>
      </c>
      <c r="Q97" s="3">
        <v>750</v>
      </c>
      <c r="R97" s="3">
        <v>14250</v>
      </c>
      <c r="S97" s="5">
        <v>0</v>
      </c>
      <c r="T97" s="6"/>
    </row>
    <row r="98" spans="2:20" ht="75" customHeight="1" x14ac:dyDescent="0.35">
      <c r="B98" s="2">
        <f t="shared" si="1"/>
        <v>72</v>
      </c>
      <c r="C98" s="3" t="s">
        <v>22</v>
      </c>
      <c r="D98" s="1" t="s">
        <v>48</v>
      </c>
      <c r="E98" s="4" t="s">
        <v>248</v>
      </c>
      <c r="F98" s="1" t="s">
        <v>315</v>
      </c>
      <c r="G98" s="7">
        <v>0</v>
      </c>
      <c r="H98" s="7">
        <v>0</v>
      </c>
      <c r="I98" s="3">
        <v>13000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3">
        <v>13000</v>
      </c>
      <c r="Q98" s="3">
        <v>650</v>
      </c>
      <c r="R98" s="3">
        <v>12350</v>
      </c>
      <c r="S98" s="5">
        <v>0</v>
      </c>
      <c r="T98" s="6"/>
    </row>
    <row r="99" spans="2:20" ht="75" customHeight="1" x14ac:dyDescent="0.35">
      <c r="B99" s="2">
        <f t="shared" si="1"/>
        <v>73</v>
      </c>
      <c r="C99" s="3" t="s">
        <v>22</v>
      </c>
      <c r="D99" s="1" t="s">
        <v>50</v>
      </c>
      <c r="E99" s="4" t="s">
        <v>248</v>
      </c>
      <c r="F99" s="1" t="s">
        <v>316</v>
      </c>
      <c r="G99" s="7">
        <v>0</v>
      </c>
      <c r="H99" s="7">
        <v>0</v>
      </c>
      <c r="I99" s="3">
        <v>8000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3">
        <v>8000</v>
      </c>
      <c r="Q99" s="3">
        <v>400</v>
      </c>
      <c r="R99" s="3">
        <v>7600</v>
      </c>
      <c r="S99" s="5">
        <v>0</v>
      </c>
      <c r="T99" s="6"/>
    </row>
    <row r="100" spans="2:20" ht="75" customHeight="1" x14ac:dyDescent="0.35">
      <c r="B100" s="2">
        <f t="shared" si="1"/>
        <v>74</v>
      </c>
      <c r="C100" s="3" t="s">
        <v>22</v>
      </c>
      <c r="D100" s="1" t="s">
        <v>239</v>
      </c>
      <c r="E100" s="4" t="s">
        <v>248</v>
      </c>
      <c r="F100" s="1" t="s">
        <v>240</v>
      </c>
      <c r="G100" s="7">
        <v>0</v>
      </c>
      <c r="H100" s="7">
        <v>0</v>
      </c>
      <c r="I100" s="3">
        <v>6000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3">
        <v>6000</v>
      </c>
      <c r="Q100" s="3">
        <v>300</v>
      </c>
      <c r="R100" s="3">
        <v>5700</v>
      </c>
      <c r="S100" s="5">
        <v>0</v>
      </c>
      <c r="T100" s="6"/>
    </row>
    <row r="101" spans="2:20" ht="75" customHeight="1" x14ac:dyDescent="0.35">
      <c r="B101" s="2">
        <f t="shared" si="1"/>
        <v>75</v>
      </c>
      <c r="C101" s="3" t="s">
        <v>22</v>
      </c>
      <c r="D101" s="1" t="s">
        <v>212</v>
      </c>
      <c r="E101" s="4" t="s">
        <v>248</v>
      </c>
      <c r="F101" s="1" t="s">
        <v>317</v>
      </c>
      <c r="G101" s="7">
        <v>0</v>
      </c>
      <c r="H101" s="7">
        <v>0</v>
      </c>
      <c r="I101" s="3">
        <v>7000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3">
        <v>7000</v>
      </c>
      <c r="Q101" s="3">
        <v>350</v>
      </c>
      <c r="R101" s="3">
        <v>6650</v>
      </c>
      <c r="S101" s="5">
        <v>0</v>
      </c>
      <c r="T101" s="6"/>
    </row>
    <row r="102" spans="2:20" ht="75" customHeight="1" x14ac:dyDescent="0.35">
      <c r="B102" s="2">
        <f t="shared" si="1"/>
        <v>76</v>
      </c>
      <c r="C102" s="3" t="s">
        <v>22</v>
      </c>
      <c r="D102" s="1" t="s">
        <v>170</v>
      </c>
      <c r="E102" s="4" t="s">
        <v>248</v>
      </c>
      <c r="F102" s="1" t="s">
        <v>316</v>
      </c>
      <c r="G102" s="7">
        <v>0</v>
      </c>
      <c r="H102" s="7">
        <v>0</v>
      </c>
      <c r="I102" s="3">
        <v>10000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3">
        <v>10000</v>
      </c>
      <c r="Q102" s="3">
        <v>500</v>
      </c>
      <c r="R102" s="3">
        <v>9500</v>
      </c>
      <c r="S102" s="5">
        <v>0</v>
      </c>
      <c r="T102" s="6"/>
    </row>
    <row r="103" spans="2:20" ht="75" customHeight="1" x14ac:dyDescent="0.35">
      <c r="B103" s="2">
        <f t="shared" si="1"/>
        <v>77</v>
      </c>
      <c r="C103" s="3" t="s">
        <v>22</v>
      </c>
      <c r="D103" s="1" t="s">
        <v>205</v>
      </c>
      <c r="E103" s="4" t="s">
        <v>248</v>
      </c>
      <c r="F103" s="1" t="s">
        <v>317</v>
      </c>
      <c r="G103" s="7">
        <v>0</v>
      </c>
      <c r="H103" s="7">
        <v>0</v>
      </c>
      <c r="I103" s="3">
        <v>7000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3">
        <v>7000</v>
      </c>
      <c r="Q103" s="3">
        <v>350</v>
      </c>
      <c r="R103" s="3">
        <v>6650</v>
      </c>
      <c r="S103" s="5">
        <v>0</v>
      </c>
      <c r="T103" s="6"/>
    </row>
    <row r="104" spans="2:20" ht="75" customHeight="1" x14ac:dyDescent="0.35">
      <c r="B104" s="2">
        <f t="shared" si="1"/>
        <v>78</v>
      </c>
      <c r="C104" s="3" t="s">
        <v>22</v>
      </c>
      <c r="D104" s="1" t="s">
        <v>55</v>
      </c>
      <c r="E104" s="4" t="s">
        <v>230</v>
      </c>
      <c r="F104" s="1" t="s">
        <v>322</v>
      </c>
      <c r="G104" s="7">
        <v>0</v>
      </c>
      <c r="H104" s="7">
        <v>0</v>
      </c>
      <c r="I104" s="3">
        <v>15000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3">
        <v>15000</v>
      </c>
      <c r="Q104" s="3">
        <v>0</v>
      </c>
      <c r="R104" s="3">
        <v>15000</v>
      </c>
      <c r="S104" s="5">
        <v>0</v>
      </c>
      <c r="T104" s="6"/>
    </row>
    <row r="105" spans="2:20" ht="75" customHeight="1" x14ac:dyDescent="0.35">
      <c r="B105" s="2">
        <f t="shared" si="1"/>
        <v>79</v>
      </c>
      <c r="C105" s="3" t="s">
        <v>22</v>
      </c>
      <c r="D105" s="1" t="s">
        <v>40</v>
      </c>
      <c r="E105" s="4" t="s">
        <v>248</v>
      </c>
      <c r="F105" s="1" t="s">
        <v>322</v>
      </c>
      <c r="G105" s="7">
        <v>0</v>
      </c>
      <c r="H105" s="7">
        <v>0</v>
      </c>
      <c r="I105" s="3">
        <v>7000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3">
        <v>7000</v>
      </c>
      <c r="Q105" s="3">
        <v>350</v>
      </c>
      <c r="R105" s="3">
        <v>6650</v>
      </c>
      <c r="S105" s="5">
        <v>0</v>
      </c>
      <c r="T105" s="6"/>
    </row>
    <row r="106" spans="2:20" ht="75" customHeight="1" x14ac:dyDescent="0.35">
      <c r="B106" s="2">
        <f t="shared" si="1"/>
        <v>80</v>
      </c>
      <c r="C106" s="3" t="s">
        <v>22</v>
      </c>
      <c r="D106" s="1" t="s">
        <v>275</v>
      </c>
      <c r="E106" s="4" t="s">
        <v>248</v>
      </c>
      <c r="F106" s="1" t="s">
        <v>322</v>
      </c>
      <c r="G106" s="7">
        <v>0</v>
      </c>
      <c r="H106" s="7">
        <v>0</v>
      </c>
      <c r="I106" s="3">
        <v>5000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3">
        <v>5000</v>
      </c>
      <c r="Q106" s="3">
        <v>250</v>
      </c>
      <c r="R106" s="3">
        <v>4750</v>
      </c>
      <c r="S106" s="5">
        <v>0</v>
      </c>
      <c r="T106" s="6"/>
    </row>
    <row r="107" spans="2:20" ht="75" customHeight="1" x14ac:dyDescent="0.35">
      <c r="B107" s="2">
        <f t="shared" si="1"/>
        <v>81</v>
      </c>
      <c r="C107" s="3" t="s">
        <v>22</v>
      </c>
      <c r="D107" s="1" t="s">
        <v>46</v>
      </c>
      <c r="E107" s="4" t="s">
        <v>248</v>
      </c>
      <c r="F107" s="1" t="s">
        <v>323</v>
      </c>
      <c r="G107" s="7">
        <v>0</v>
      </c>
      <c r="H107" s="7">
        <v>0</v>
      </c>
      <c r="I107" s="3">
        <v>8000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3">
        <v>8000</v>
      </c>
      <c r="Q107" s="3">
        <v>400</v>
      </c>
      <c r="R107" s="3">
        <v>7600</v>
      </c>
      <c r="S107" s="5">
        <v>0</v>
      </c>
      <c r="T107" s="6"/>
    </row>
    <row r="108" spans="2:20" ht="75" customHeight="1" x14ac:dyDescent="0.35">
      <c r="B108" s="2">
        <f t="shared" si="1"/>
        <v>82</v>
      </c>
      <c r="C108" s="3" t="s">
        <v>22</v>
      </c>
      <c r="D108" s="1" t="s">
        <v>136</v>
      </c>
      <c r="E108" s="4" t="s">
        <v>248</v>
      </c>
      <c r="F108" s="1" t="s">
        <v>324</v>
      </c>
      <c r="G108" s="7">
        <v>0</v>
      </c>
      <c r="H108" s="7">
        <v>0</v>
      </c>
      <c r="I108" s="3">
        <v>8000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3">
        <v>8000</v>
      </c>
      <c r="Q108" s="3">
        <v>400</v>
      </c>
      <c r="R108" s="3">
        <v>7600</v>
      </c>
      <c r="S108" s="5">
        <v>0</v>
      </c>
      <c r="T108" s="6"/>
    </row>
    <row r="109" spans="2:20" ht="75" customHeight="1" x14ac:dyDescent="0.35">
      <c r="B109" s="2">
        <f t="shared" si="1"/>
        <v>83</v>
      </c>
      <c r="C109" s="3" t="s">
        <v>22</v>
      </c>
      <c r="D109" s="1" t="s">
        <v>54</v>
      </c>
      <c r="E109" s="4" t="s">
        <v>230</v>
      </c>
      <c r="F109" s="1" t="s">
        <v>237</v>
      </c>
      <c r="G109" s="7">
        <v>0</v>
      </c>
      <c r="H109" s="7">
        <v>0</v>
      </c>
      <c r="I109" s="3">
        <v>15000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3">
        <v>15000</v>
      </c>
      <c r="Q109" s="3">
        <v>0</v>
      </c>
      <c r="R109" s="3">
        <v>15000</v>
      </c>
      <c r="S109" s="5">
        <v>0</v>
      </c>
      <c r="T109" s="6"/>
    </row>
    <row r="110" spans="2:20" ht="75" customHeight="1" x14ac:dyDescent="0.35">
      <c r="B110" s="2">
        <f t="shared" si="1"/>
        <v>84</v>
      </c>
      <c r="C110" s="3" t="s">
        <v>22</v>
      </c>
      <c r="D110" s="1" t="s">
        <v>141</v>
      </c>
      <c r="E110" s="4" t="s">
        <v>232</v>
      </c>
      <c r="F110" s="1" t="s">
        <v>253</v>
      </c>
      <c r="G110" s="7">
        <v>0</v>
      </c>
      <c r="H110" s="7">
        <v>0</v>
      </c>
      <c r="I110" s="3">
        <v>12000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3">
        <v>12000</v>
      </c>
      <c r="Q110" s="3">
        <v>600</v>
      </c>
      <c r="R110" s="3">
        <v>11400</v>
      </c>
      <c r="S110" s="5">
        <v>0</v>
      </c>
      <c r="T110" s="6"/>
    </row>
    <row r="111" spans="2:20" ht="75" customHeight="1" x14ac:dyDescent="0.35">
      <c r="B111" s="2">
        <f t="shared" si="1"/>
        <v>85</v>
      </c>
      <c r="C111" s="3" t="s">
        <v>22</v>
      </c>
      <c r="D111" s="1" t="s">
        <v>43</v>
      </c>
      <c r="E111" s="4" t="s">
        <v>230</v>
      </c>
      <c r="F111" s="1" t="s">
        <v>249</v>
      </c>
      <c r="G111" s="7">
        <v>0</v>
      </c>
      <c r="H111" s="7">
        <v>0</v>
      </c>
      <c r="I111" s="3">
        <v>12000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3">
        <v>12000</v>
      </c>
      <c r="Q111" s="3">
        <v>600</v>
      </c>
      <c r="R111" s="3">
        <v>11400</v>
      </c>
      <c r="S111" s="5">
        <v>0</v>
      </c>
      <c r="T111" s="6"/>
    </row>
    <row r="112" spans="2:20" ht="75" customHeight="1" x14ac:dyDescent="0.35">
      <c r="B112" s="2">
        <f t="shared" si="1"/>
        <v>86</v>
      </c>
      <c r="C112" s="3" t="s">
        <v>22</v>
      </c>
      <c r="D112" s="1" t="s">
        <v>139</v>
      </c>
      <c r="E112" s="4" t="s">
        <v>248</v>
      </c>
      <c r="F112" s="1" t="s">
        <v>237</v>
      </c>
      <c r="G112" s="7">
        <v>0</v>
      </c>
      <c r="H112" s="7">
        <v>0</v>
      </c>
      <c r="I112" s="3">
        <v>7000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3">
        <v>7000</v>
      </c>
      <c r="Q112" s="3">
        <v>350</v>
      </c>
      <c r="R112" s="3">
        <v>6650</v>
      </c>
      <c r="S112" s="5">
        <v>0</v>
      </c>
      <c r="T112" s="6"/>
    </row>
    <row r="113" spans="2:20" ht="75" customHeight="1" x14ac:dyDescent="0.35">
      <c r="B113" s="2">
        <f t="shared" si="1"/>
        <v>87</v>
      </c>
      <c r="C113" s="3" t="s">
        <v>22</v>
      </c>
      <c r="D113" s="1" t="s">
        <v>393</v>
      </c>
      <c r="E113" s="4" t="s">
        <v>248</v>
      </c>
      <c r="F113" s="1" t="s">
        <v>375</v>
      </c>
      <c r="G113" s="7">
        <v>0</v>
      </c>
      <c r="H113" s="7">
        <v>0</v>
      </c>
      <c r="I113" s="3">
        <v>7000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3">
        <v>7000</v>
      </c>
      <c r="Q113" s="3">
        <f>+P113*0.05</f>
        <v>350</v>
      </c>
      <c r="R113" s="3">
        <f>+P113-Q113</f>
        <v>6650</v>
      </c>
      <c r="S113" s="5">
        <v>0</v>
      </c>
      <c r="T113" s="6"/>
    </row>
    <row r="114" spans="2:20" ht="75" customHeight="1" x14ac:dyDescent="0.35">
      <c r="B114" s="2">
        <f t="shared" si="1"/>
        <v>88</v>
      </c>
      <c r="C114" s="3" t="s">
        <v>22</v>
      </c>
      <c r="D114" s="1" t="s">
        <v>377</v>
      </c>
      <c r="E114" s="4" t="s">
        <v>248</v>
      </c>
      <c r="F114" s="1" t="s">
        <v>378</v>
      </c>
      <c r="G114" s="7">
        <v>0</v>
      </c>
      <c r="H114" s="7">
        <v>0</v>
      </c>
      <c r="I114" s="3">
        <v>7000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3">
        <v>7000</v>
      </c>
      <c r="Q114" s="3">
        <f>+P114*0.05</f>
        <v>350</v>
      </c>
      <c r="R114" s="3">
        <f>+P114-Q114</f>
        <v>6650</v>
      </c>
      <c r="S114" s="5">
        <v>0</v>
      </c>
      <c r="T114" s="6"/>
    </row>
    <row r="115" spans="2:20" ht="75" customHeight="1" x14ac:dyDescent="0.35">
      <c r="B115" s="2">
        <f t="shared" si="1"/>
        <v>89</v>
      </c>
      <c r="C115" s="3" t="s">
        <v>22</v>
      </c>
      <c r="D115" s="1" t="s">
        <v>63</v>
      </c>
      <c r="E115" s="4" t="s">
        <v>248</v>
      </c>
      <c r="F115" s="1" t="s">
        <v>325</v>
      </c>
      <c r="G115" s="7">
        <v>0</v>
      </c>
      <c r="H115" s="7">
        <v>0</v>
      </c>
      <c r="I115" s="3">
        <v>9000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3">
        <v>9000</v>
      </c>
      <c r="Q115" s="3">
        <v>450</v>
      </c>
      <c r="R115" s="3">
        <v>8550</v>
      </c>
      <c r="S115" s="5">
        <v>0</v>
      </c>
      <c r="T115" s="6"/>
    </row>
    <row r="116" spans="2:20" ht="75" customHeight="1" x14ac:dyDescent="0.35">
      <c r="B116" s="2">
        <f t="shared" si="1"/>
        <v>90</v>
      </c>
      <c r="C116" s="3" t="s">
        <v>22</v>
      </c>
      <c r="D116" s="1" t="s">
        <v>74</v>
      </c>
      <c r="E116" s="4" t="s">
        <v>248</v>
      </c>
      <c r="F116" s="1" t="s">
        <v>345</v>
      </c>
      <c r="G116" s="7">
        <v>0</v>
      </c>
      <c r="H116" s="7">
        <v>0</v>
      </c>
      <c r="I116" s="3">
        <v>7000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3">
        <v>7000</v>
      </c>
      <c r="Q116" s="3">
        <v>350</v>
      </c>
      <c r="R116" s="3">
        <v>6650</v>
      </c>
      <c r="S116" s="5">
        <v>0</v>
      </c>
      <c r="T116" s="6"/>
    </row>
    <row r="117" spans="2:20" ht="75" customHeight="1" x14ac:dyDescent="0.35">
      <c r="B117" s="2">
        <f t="shared" si="1"/>
        <v>91</v>
      </c>
      <c r="C117" s="3" t="s">
        <v>22</v>
      </c>
      <c r="D117" s="1" t="s">
        <v>192</v>
      </c>
      <c r="E117" s="4" t="s">
        <v>248</v>
      </c>
      <c r="F117" s="1" t="s">
        <v>325</v>
      </c>
      <c r="G117" s="7">
        <v>0</v>
      </c>
      <c r="H117" s="7">
        <v>0</v>
      </c>
      <c r="I117" s="3">
        <v>7000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3">
        <v>7000</v>
      </c>
      <c r="Q117" s="3">
        <v>350</v>
      </c>
      <c r="R117" s="3">
        <v>6650</v>
      </c>
      <c r="S117" s="5">
        <v>0</v>
      </c>
      <c r="T117" s="6"/>
    </row>
    <row r="118" spans="2:20" ht="75" customHeight="1" x14ac:dyDescent="0.35">
      <c r="B118" s="2">
        <f t="shared" si="1"/>
        <v>92</v>
      </c>
      <c r="C118" s="3" t="s">
        <v>22</v>
      </c>
      <c r="D118" s="1" t="s">
        <v>90</v>
      </c>
      <c r="E118" s="4" t="s">
        <v>248</v>
      </c>
      <c r="F118" s="1" t="s">
        <v>325</v>
      </c>
      <c r="G118" s="7">
        <v>0</v>
      </c>
      <c r="H118" s="7">
        <v>0</v>
      </c>
      <c r="I118" s="3">
        <v>7000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3">
        <v>7000</v>
      </c>
      <c r="Q118" s="3">
        <v>350</v>
      </c>
      <c r="R118" s="3">
        <v>6650</v>
      </c>
      <c r="S118" s="5">
        <v>0</v>
      </c>
      <c r="T118" s="6"/>
    </row>
    <row r="119" spans="2:20" ht="75" customHeight="1" x14ac:dyDescent="0.35">
      <c r="B119" s="2">
        <f t="shared" si="1"/>
        <v>93</v>
      </c>
      <c r="C119" s="3" t="s">
        <v>22</v>
      </c>
      <c r="D119" s="1" t="s">
        <v>91</v>
      </c>
      <c r="E119" s="4" t="s">
        <v>248</v>
      </c>
      <c r="F119" s="1" t="s">
        <v>326</v>
      </c>
      <c r="G119" s="7">
        <v>0</v>
      </c>
      <c r="H119" s="7">
        <v>0</v>
      </c>
      <c r="I119" s="3">
        <v>7000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3">
        <v>7000</v>
      </c>
      <c r="Q119" s="3">
        <v>350</v>
      </c>
      <c r="R119" s="3">
        <v>6650</v>
      </c>
      <c r="S119" s="5">
        <v>0</v>
      </c>
      <c r="T119" s="6"/>
    </row>
    <row r="120" spans="2:20" ht="75" customHeight="1" x14ac:dyDescent="0.35">
      <c r="B120" s="2">
        <f t="shared" si="1"/>
        <v>94</v>
      </c>
      <c r="C120" s="3" t="s">
        <v>22</v>
      </c>
      <c r="D120" s="1" t="s">
        <v>58</v>
      </c>
      <c r="E120" s="4" t="s">
        <v>248</v>
      </c>
      <c r="F120" s="1" t="s">
        <v>326</v>
      </c>
      <c r="G120" s="7">
        <v>0</v>
      </c>
      <c r="H120" s="7">
        <v>0</v>
      </c>
      <c r="I120" s="3">
        <v>7000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3">
        <v>7000</v>
      </c>
      <c r="Q120" s="3">
        <v>350</v>
      </c>
      <c r="R120" s="3">
        <v>6650</v>
      </c>
      <c r="S120" s="5">
        <v>0</v>
      </c>
      <c r="T120" s="6"/>
    </row>
    <row r="121" spans="2:20" ht="75" customHeight="1" x14ac:dyDescent="0.35">
      <c r="B121" s="2">
        <f t="shared" si="1"/>
        <v>95</v>
      </c>
      <c r="C121" s="3" t="s">
        <v>22</v>
      </c>
      <c r="D121" s="1" t="s">
        <v>247</v>
      </c>
      <c r="E121" s="4" t="s">
        <v>248</v>
      </c>
      <c r="F121" s="1" t="s">
        <v>327</v>
      </c>
      <c r="G121" s="7">
        <v>0</v>
      </c>
      <c r="H121" s="7">
        <v>0</v>
      </c>
      <c r="I121" s="3">
        <v>7000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3">
        <v>7000</v>
      </c>
      <c r="Q121" s="3">
        <v>350</v>
      </c>
      <c r="R121" s="3">
        <v>6650</v>
      </c>
      <c r="S121" s="5">
        <v>0</v>
      </c>
      <c r="T121" s="6"/>
    </row>
    <row r="122" spans="2:20" ht="75" customHeight="1" x14ac:dyDescent="0.35">
      <c r="B122" s="2">
        <f t="shared" si="1"/>
        <v>96</v>
      </c>
      <c r="C122" s="3" t="s">
        <v>22</v>
      </c>
      <c r="D122" s="1" t="s">
        <v>88</v>
      </c>
      <c r="E122" s="4" t="s">
        <v>248</v>
      </c>
      <c r="F122" s="1" t="s">
        <v>328</v>
      </c>
      <c r="G122" s="7">
        <v>0</v>
      </c>
      <c r="H122" s="7">
        <v>0</v>
      </c>
      <c r="I122" s="3">
        <v>9000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3">
        <v>9000</v>
      </c>
      <c r="Q122" s="3">
        <v>450</v>
      </c>
      <c r="R122" s="3">
        <v>8550</v>
      </c>
      <c r="S122" s="5">
        <v>0</v>
      </c>
      <c r="T122" s="6"/>
    </row>
    <row r="123" spans="2:20" ht="75" customHeight="1" x14ac:dyDescent="0.35">
      <c r="B123" s="2">
        <f t="shared" si="1"/>
        <v>97</v>
      </c>
      <c r="C123" s="3" t="s">
        <v>22</v>
      </c>
      <c r="D123" s="1" t="s">
        <v>190</v>
      </c>
      <c r="E123" s="4" t="s">
        <v>248</v>
      </c>
      <c r="F123" s="1" t="s">
        <v>328</v>
      </c>
      <c r="G123" s="7">
        <v>0</v>
      </c>
      <c r="H123" s="7">
        <v>0</v>
      </c>
      <c r="I123" s="3">
        <v>7000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3">
        <v>7000</v>
      </c>
      <c r="Q123" s="3">
        <v>350</v>
      </c>
      <c r="R123" s="3">
        <v>6650</v>
      </c>
      <c r="S123" s="5">
        <v>0</v>
      </c>
      <c r="T123" s="6"/>
    </row>
    <row r="124" spans="2:20" ht="75" customHeight="1" x14ac:dyDescent="0.35">
      <c r="B124" s="2">
        <f t="shared" si="1"/>
        <v>98</v>
      </c>
      <c r="C124" s="3" t="s">
        <v>22</v>
      </c>
      <c r="D124" s="1" t="s">
        <v>92</v>
      </c>
      <c r="E124" s="4" t="s">
        <v>248</v>
      </c>
      <c r="F124" s="1" t="s">
        <v>328</v>
      </c>
      <c r="G124" s="7">
        <v>0</v>
      </c>
      <c r="H124" s="7">
        <v>0</v>
      </c>
      <c r="I124" s="3">
        <v>9000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3">
        <v>9000</v>
      </c>
      <c r="Q124" s="3">
        <v>450</v>
      </c>
      <c r="R124" s="3">
        <v>8550</v>
      </c>
      <c r="S124" s="5">
        <v>0</v>
      </c>
      <c r="T124" s="6"/>
    </row>
    <row r="125" spans="2:20" ht="75" customHeight="1" x14ac:dyDescent="0.35">
      <c r="B125" s="2">
        <f t="shared" si="1"/>
        <v>99</v>
      </c>
      <c r="C125" s="3" t="s">
        <v>22</v>
      </c>
      <c r="D125" s="1" t="s">
        <v>78</v>
      </c>
      <c r="E125" s="4" t="s">
        <v>248</v>
      </c>
      <c r="F125" s="1" t="s">
        <v>329</v>
      </c>
      <c r="G125" s="7">
        <v>0</v>
      </c>
      <c r="H125" s="7">
        <v>0</v>
      </c>
      <c r="I125" s="3">
        <v>9000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3">
        <v>9000</v>
      </c>
      <c r="Q125" s="3">
        <v>450</v>
      </c>
      <c r="R125" s="3">
        <v>8550</v>
      </c>
      <c r="S125" s="5">
        <v>0</v>
      </c>
      <c r="T125" s="6"/>
    </row>
    <row r="126" spans="2:20" ht="75" customHeight="1" x14ac:dyDescent="0.35">
      <c r="B126" s="2">
        <f t="shared" si="1"/>
        <v>100</v>
      </c>
      <c r="C126" s="3" t="s">
        <v>22</v>
      </c>
      <c r="D126" s="1" t="s">
        <v>57</v>
      </c>
      <c r="E126" s="4" t="s">
        <v>248</v>
      </c>
      <c r="F126" s="1" t="s">
        <v>330</v>
      </c>
      <c r="G126" s="7">
        <v>0</v>
      </c>
      <c r="H126" s="7">
        <v>0</v>
      </c>
      <c r="I126" s="3">
        <v>8000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3">
        <v>8000</v>
      </c>
      <c r="Q126" s="3">
        <v>400</v>
      </c>
      <c r="R126" s="3">
        <v>7600</v>
      </c>
      <c r="S126" s="5">
        <v>0</v>
      </c>
      <c r="T126" s="6"/>
    </row>
    <row r="127" spans="2:20" ht="75" customHeight="1" x14ac:dyDescent="0.35">
      <c r="B127" s="2">
        <f t="shared" si="1"/>
        <v>101</v>
      </c>
      <c r="C127" s="3" t="s">
        <v>22</v>
      </c>
      <c r="D127" s="1" t="s">
        <v>65</v>
      </c>
      <c r="E127" s="4" t="s">
        <v>248</v>
      </c>
      <c r="F127" s="1" t="s">
        <v>331</v>
      </c>
      <c r="G127" s="7">
        <v>0</v>
      </c>
      <c r="H127" s="7">
        <v>0</v>
      </c>
      <c r="I127" s="3">
        <v>7000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3">
        <v>7000</v>
      </c>
      <c r="Q127" s="3">
        <v>350</v>
      </c>
      <c r="R127" s="3">
        <v>6650</v>
      </c>
      <c r="S127" s="5">
        <v>0</v>
      </c>
      <c r="T127" s="6"/>
    </row>
    <row r="128" spans="2:20" ht="75" customHeight="1" x14ac:dyDescent="0.35">
      <c r="B128" s="2">
        <f t="shared" si="1"/>
        <v>102</v>
      </c>
      <c r="C128" s="3" t="s">
        <v>22</v>
      </c>
      <c r="D128" s="1" t="s">
        <v>68</v>
      </c>
      <c r="E128" s="4" t="s">
        <v>248</v>
      </c>
      <c r="F128" s="1" t="s">
        <v>330</v>
      </c>
      <c r="G128" s="7">
        <v>0</v>
      </c>
      <c r="H128" s="7">
        <v>0</v>
      </c>
      <c r="I128" s="3">
        <v>7000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3">
        <v>7000</v>
      </c>
      <c r="Q128" s="3">
        <v>350</v>
      </c>
      <c r="R128" s="3">
        <v>6650</v>
      </c>
      <c r="S128" s="5">
        <v>0</v>
      </c>
      <c r="T128" s="6"/>
    </row>
    <row r="129" spans="2:20" ht="75" customHeight="1" x14ac:dyDescent="0.35">
      <c r="B129" s="2">
        <f t="shared" si="1"/>
        <v>103</v>
      </c>
      <c r="C129" s="3" t="s">
        <v>22</v>
      </c>
      <c r="D129" s="1" t="s">
        <v>81</v>
      </c>
      <c r="E129" s="4" t="s">
        <v>248</v>
      </c>
      <c r="F129" s="1" t="s">
        <v>330</v>
      </c>
      <c r="G129" s="7">
        <v>0</v>
      </c>
      <c r="H129" s="7">
        <v>0</v>
      </c>
      <c r="I129" s="3">
        <v>6000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3">
        <v>6000</v>
      </c>
      <c r="Q129" s="3">
        <v>300</v>
      </c>
      <c r="R129" s="3">
        <v>5700</v>
      </c>
      <c r="S129" s="5">
        <v>0</v>
      </c>
      <c r="T129" s="6"/>
    </row>
    <row r="130" spans="2:20" ht="75" customHeight="1" x14ac:dyDescent="0.35">
      <c r="B130" s="2">
        <f t="shared" si="1"/>
        <v>104</v>
      </c>
      <c r="C130" s="3" t="s">
        <v>22</v>
      </c>
      <c r="D130" s="1" t="s">
        <v>93</v>
      </c>
      <c r="E130" s="4" t="s">
        <v>248</v>
      </c>
      <c r="F130" s="1" t="s">
        <v>330</v>
      </c>
      <c r="G130" s="7">
        <v>0</v>
      </c>
      <c r="H130" s="7">
        <v>0</v>
      </c>
      <c r="I130" s="3">
        <v>8000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3">
        <v>8000</v>
      </c>
      <c r="Q130" s="3">
        <v>400</v>
      </c>
      <c r="R130" s="3">
        <v>7600</v>
      </c>
      <c r="S130" s="5">
        <v>0</v>
      </c>
      <c r="T130" s="6"/>
    </row>
    <row r="131" spans="2:20" ht="75" customHeight="1" x14ac:dyDescent="0.35">
      <c r="B131" s="2">
        <f t="shared" si="1"/>
        <v>105</v>
      </c>
      <c r="C131" s="3" t="s">
        <v>22</v>
      </c>
      <c r="D131" s="1" t="s">
        <v>218</v>
      </c>
      <c r="E131" s="4" t="s">
        <v>248</v>
      </c>
      <c r="F131" s="1" t="s">
        <v>330</v>
      </c>
      <c r="G131" s="7">
        <v>0</v>
      </c>
      <c r="H131" s="7">
        <v>0</v>
      </c>
      <c r="I131" s="3">
        <v>5000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3">
        <v>5000</v>
      </c>
      <c r="Q131" s="3">
        <v>250</v>
      </c>
      <c r="R131" s="3">
        <v>4750</v>
      </c>
      <c r="S131" s="5">
        <v>0</v>
      </c>
      <c r="T131" s="6"/>
    </row>
    <row r="132" spans="2:20" ht="75" customHeight="1" x14ac:dyDescent="0.35">
      <c r="B132" s="2">
        <f t="shared" si="1"/>
        <v>106</v>
      </c>
      <c r="C132" s="3" t="s">
        <v>22</v>
      </c>
      <c r="D132" s="1" t="s">
        <v>227</v>
      </c>
      <c r="E132" s="4" t="s">
        <v>248</v>
      </c>
      <c r="F132" s="1" t="s">
        <v>345</v>
      </c>
      <c r="G132" s="7">
        <v>0</v>
      </c>
      <c r="H132" s="7">
        <v>0</v>
      </c>
      <c r="I132" s="3">
        <v>5000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3">
        <v>5000</v>
      </c>
      <c r="Q132" s="3">
        <v>250</v>
      </c>
      <c r="R132" s="3">
        <v>4750</v>
      </c>
      <c r="S132" s="5">
        <v>0</v>
      </c>
      <c r="T132" s="6"/>
    </row>
    <row r="133" spans="2:20" ht="75" customHeight="1" x14ac:dyDescent="0.35">
      <c r="B133" s="2">
        <f t="shared" si="1"/>
        <v>107</v>
      </c>
      <c r="C133" s="3" t="s">
        <v>22</v>
      </c>
      <c r="D133" s="1" t="s">
        <v>197</v>
      </c>
      <c r="E133" s="4" t="s">
        <v>248</v>
      </c>
      <c r="F133" s="1" t="s">
        <v>331</v>
      </c>
      <c r="G133" s="7">
        <v>0</v>
      </c>
      <c r="H133" s="7">
        <v>0</v>
      </c>
      <c r="I133" s="3">
        <v>6000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3">
        <v>6000</v>
      </c>
      <c r="Q133" s="3">
        <v>300</v>
      </c>
      <c r="R133" s="3">
        <v>5700</v>
      </c>
      <c r="S133" s="5">
        <v>0</v>
      </c>
      <c r="T133" s="6"/>
    </row>
    <row r="134" spans="2:20" ht="75" customHeight="1" x14ac:dyDescent="0.35">
      <c r="B134" s="2">
        <f t="shared" si="1"/>
        <v>108</v>
      </c>
      <c r="C134" s="3" t="s">
        <v>22</v>
      </c>
      <c r="D134" s="1" t="s">
        <v>206</v>
      </c>
      <c r="E134" s="4" t="s">
        <v>248</v>
      </c>
      <c r="F134" s="1" t="s">
        <v>330</v>
      </c>
      <c r="G134" s="7">
        <v>0</v>
      </c>
      <c r="H134" s="7">
        <v>0</v>
      </c>
      <c r="I134" s="3">
        <v>6000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3">
        <v>6000</v>
      </c>
      <c r="Q134" s="3">
        <v>300</v>
      </c>
      <c r="R134" s="3">
        <v>5700</v>
      </c>
      <c r="S134" s="5">
        <v>0</v>
      </c>
      <c r="T134" s="6"/>
    </row>
    <row r="135" spans="2:20" ht="75" customHeight="1" x14ac:dyDescent="0.35">
      <c r="B135" s="2">
        <f t="shared" si="1"/>
        <v>109</v>
      </c>
      <c r="C135" s="3" t="s">
        <v>22</v>
      </c>
      <c r="D135" s="1" t="s">
        <v>208</v>
      </c>
      <c r="E135" s="4" t="s">
        <v>248</v>
      </c>
      <c r="F135" s="1" t="s">
        <v>330</v>
      </c>
      <c r="G135" s="7">
        <v>0</v>
      </c>
      <c r="H135" s="7">
        <v>0</v>
      </c>
      <c r="I135" s="3">
        <v>6000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3">
        <v>6000</v>
      </c>
      <c r="Q135" s="3">
        <v>300</v>
      </c>
      <c r="R135" s="3">
        <v>5700</v>
      </c>
      <c r="S135" s="5">
        <v>0</v>
      </c>
      <c r="T135" s="6"/>
    </row>
    <row r="136" spans="2:20" ht="75" customHeight="1" x14ac:dyDescent="0.35">
      <c r="B136" s="2">
        <f t="shared" si="1"/>
        <v>110</v>
      </c>
      <c r="C136" s="3" t="s">
        <v>22</v>
      </c>
      <c r="D136" s="1" t="s">
        <v>175</v>
      </c>
      <c r="E136" s="4" t="s">
        <v>248</v>
      </c>
      <c r="F136" s="1" t="s">
        <v>330</v>
      </c>
      <c r="G136" s="7">
        <v>0</v>
      </c>
      <c r="H136" s="7">
        <v>0</v>
      </c>
      <c r="I136" s="3">
        <v>9000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3">
        <v>9000</v>
      </c>
      <c r="Q136" s="3">
        <v>450</v>
      </c>
      <c r="R136" s="3">
        <v>9000</v>
      </c>
      <c r="S136" s="5">
        <v>0</v>
      </c>
      <c r="T136" s="6"/>
    </row>
    <row r="137" spans="2:20" ht="75" customHeight="1" x14ac:dyDescent="0.35">
      <c r="B137" s="2">
        <f t="shared" si="1"/>
        <v>111</v>
      </c>
      <c r="C137" s="3" t="s">
        <v>22</v>
      </c>
      <c r="D137" s="1" t="s">
        <v>82</v>
      </c>
      <c r="E137" s="4" t="s">
        <v>248</v>
      </c>
      <c r="F137" s="1" t="s">
        <v>330</v>
      </c>
      <c r="G137" s="7">
        <v>0</v>
      </c>
      <c r="H137" s="7">
        <v>0</v>
      </c>
      <c r="I137" s="3">
        <v>6000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3">
        <v>6000</v>
      </c>
      <c r="Q137" s="3">
        <v>300</v>
      </c>
      <c r="R137" s="3">
        <v>5700</v>
      </c>
      <c r="S137" s="5">
        <v>0</v>
      </c>
      <c r="T137" s="6"/>
    </row>
    <row r="138" spans="2:20" ht="75" customHeight="1" x14ac:dyDescent="0.35">
      <c r="B138" s="2">
        <f t="shared" si="1"/>
        <v>112</v>
      </c>
      <c r="C138" s="3" t="s">
        <v>22</v>
      </c>
      <c r="D138" s="1" t="s">
        <v>83</v>
      </c>
      <c r="E138" s="4" t="s">
        <v>248</v>
      </c>
      <c r="F138" s="1" t="s">
        <v>330</v>
      </c>
      <c r="G138" s="7">
        <v>0</v>
      </c>
      <c r="H138" s="7">
        <v>0</v>
      </c>
      <c r="I138" s="3">
        <v>6000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3">
        <v>6000</v>
      </c>
      <c r="Q138" s="3">
        <v>300</v>
      </c>
      <c r="R138" s="3">
        <v>5700</v>
      </c>
      <c r="S138" s="5">
        <v>0</v>
      </c>
      <c r="T138" s="6"/>
    </row>
    <row r="139" spans="2:20" ht="75" customHeight="1" x14ac:dyDescent="0.35">
      <c r="B139" s="2">
        <f t="shared" si="1"/>
        <v>113</v>
      </c>
      <c r="C139" s="3" t="s">
        <v>22</v>
      </c>
      <c r="D139" s="1" t="s">
        <v>84</v>
      </c>
      <c r="E139" s="4" t="s">
        <v>248</v>
      </c>
      <c r="F139" s="1" t="s">
        <v>330</v>
      </c>
      <c r="G139" s="7">
        <v>0</v>
      </c>
      <c r="H139" s="7">
        <v>0</v>
      </c>
      <c r="I139" s="3">
        <v>6000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3">
        <v>6000</v>
      </c>
      <c r="Q139" s="3">
        <v>300</v>
      </c>
      <c r="R139" s="3">
        <v>5700</v>
      </c>
      <c r="S139" s="5">
        <v>0</v>
      </c>
      <c r="T139" s="6"/>
    </row>
    <row r="140" spans="2:20" ht="75" customHeight="1" x14ac:dyDescent="0.35">
      <c r="B140" s="2">
        <f t="shared" si="1"/>
        <v>114</v>
      </c>
      <c r="C140" s="3" t="s">
        <v>22</v>
      </c>
      <c r="D140" s="1" t="s">
        <v>87</v>
      </c>
      <c r="E140" s="4" t="s">
        <v>248</v>
      </c>
      <c r="F140" s="1" t="s">
        <v>330</v>
      </c>
      <c r="G140" s="7">
        <v>0</v>
      </c>
      <c r="H140" s="7">
        <v>0</v>
      </c>
      <c r="I140" s="3">
        <v>6000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3">
        <v>6000</v>
      </c>
      <c r="Q140" s="3">
        <v>300</v>
      </c>
      <c r="R140" s="3">
        <v>5700</v>
      </c>
      <c r="S140" s="5">
        <v>0</v>
      </c>
      <c r="T140" s="6"/>
    </row>
    <row r="141" spans="2:20" ht="75" customHeight="1" x14ac:dyDescent="0.35">
      <c r="B141" s="2">
        <f t="shared" si="1"/>
        <v>115</v>
      </c>
      <c r="C141" s="3" t="s">
        <v>22</v>
      </c>
      <c r="D141" s="1" t="s">
        <v>69</v>
      </c>
      <c r="E141" s="4" t="s">
        <v>248</v>
      </c>
      <c r="F141" s="1" t="s">
        <v>330</v>
      </c>
      <c r="G141" s="7">
        <v>0</v>
      </c>
      <c r="H141" s="7">
        <v>0</v>
      </c>
      <c r="I141" s="3">
        <v>8000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3">
        <v>8000</v>
      </c>
      <c r="Q141" s="3">
        <v>400</v>
      </c>
      <c r="R141" s="3">
        <v>7600</v>
      </c>
      <c r="S141" s="5">
        <v>0</v>
      </c>
      <c r="T141" s="6"/>
    </row>
    <row r="142" spans="2:20" ht="75" customHeight="1" x14ac:dyDescent="0.35">
      <c r="B142" s="2">
        <f t="shared" si="1"/>
        <v>116</v>
      </c>
      <c r="C142" s="3" t="s">
        <v>22</v>
      </c>
      <c r="D142" s="1" t="s">
        <v>56</v>
      </c>
      <c r="E142" s="4" t="s">
        <v>248</v>
      </c>
      <c r="F142" s="1" t="s">
        <v>330</v>
      </c>
      <c r="G142" s="7">
        <v>0</v>
      </c>
      <c r="H142" s="7">
        <v>0</v>
      </c>
      <c r="I142" s="3">
        <v>6000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3">
        <v>6000</v>
      </c>
      <c r="Q142" s="3">
        <v>300</v>
      </c>
      <c r="R142" s="3">
        <v>5700</v>
      </c>
      <c r="S142" s="5">
        <v>0</v>
      </c>
      <c r="T142" s="6"/>
    </row>
    <row r="143" spans="2:20" ht="75" customHeight="1" x14ac:dyDescent="0.35">
      <c r="B143" s="2">
        <f t="shared" si="1"/>
        <v>117</v>
      </c>
      <c r="C143" s="3" t="s">
        <v>22</v>
      </c>
      <c r="D143" s="1" t="s">
        <v>64</v>
      </c>
      <c r="E143" s="4" t="s">
        <v>248</v>
      </c>
      <c r="F143" s="1" t="s">
        <v>332</v>
      </c>
      <c r="G143" s="7">
        <v>0</v>
      </c>
      <c r="H143" s="7">
        <v>0</v>
      </c>
      <c r="I143" s="3">
        <v>5000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3">
        <v>5000</v>
      </c>
      <c r="Q143" s="3">
        <v>250</v>
      </c>
      <c r="R143" s="3">
        <v>4750</v>
      </c>
      <c r="S143" s="5">
        <v>0</v>
      </c>
      <c r="T143" s="6"/>
    </row>
    <row r="144" spans="2:20" ht="75" customHeight="1" x14ac:dyDescent="0.35">
      <c r="B144" s="2">
        <f t="shared" si="1"/>
        <v>118</v>
      </c>
      <c r="C144" s="3" t="s">
        <v>22</v>
      </c>
      <c r="D144" s="1" t="s">
        <v>379</v>
      </c>
      <c r="E144" s="4" t="s">
        <v>248</v>
      </c>
      <c r="F144" s="1" t="s">
        <v>332</v>
      </c>
      <c r="G144" s="7">
        <v>0</v>
      </c>
      <c r="H144" s="7">
        <v>0</v>
      </c>
      <c r="I144" s="3">
        <v>5000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3">
        <v>5000</v>
      </c>
      <c r="Q144" s="3">
        <f>+P144*0.05</f>
        <v>250</v>
      </c>
      <c r="R144" s="3">
        <f>+P144-Q144</f>
        <v>4750</v>
      </c>
      <c r="S144" s="5">
        <v>0</v>
      </c>
      <c r="T144" s="6"/>
    </row>
    <row r="145" spans="2:20" ht="75" customHeight="1" x14ac:dyDescent="0.35">
      <c r="B145" s="2">
        <f t="shared" si="1"/>
        <v>119</v>
      </c>
      <c r="C145" s="3" t="s">
        <v>22</v>
      </c>
      <c r="D145" s="1" t="s">
        <v>380</v>
      </c>
      <c r="E145" s="4" t="s">
        <v>248</v>
      </c>
      <c r="F145" s="1" t="s">
        <v>332</v>
      </c>
      <c r="G145" s="7">
        <v>0</v>
      </c>
      <c r="H145" s="7">
        <v>0</v>
      </c>
      <c r="I145" s="3">
        <v>6100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3">
        <v>6100</v>
      </c>
      <c r="Q145" s="3">
        <f>+P145*0.05</f>
        <v>305</v>
      </c>
      <c r="R145" s="3">
        <f>+P145-Q145</f>
        <v>5795</v>
      </c>
      <c r="S145" s="5">
        <v>0</v>
      </c>
      <c r="T145" s="6"/>
    </row>
    <row r="146" spans="2:20" ht="75" customHeight="1" x14ac:dyDescent="0.35">
      <c r="B146" s="2">
        <f t="shared" si="1"/>
        <v>120</v>
      </c>
      <c r="C146" s="3" t="s">
        <v>22</v>
      </c>
      <c r="D146" s="1" t="s">
        <v>95</v>
      </c>
      <c r="E146" s="4" t="s">
        <v>248</v>
      </c>
      <c r="F146" s="1" t="s">
        <v>345</v>
      </c>
      <c r="G146" s="7">
        <v>0</v>
      </c>
      <c r="H146" s="7">
        <v>0</v>
      </c>
      <c r="I146" s="3">
        <v>8000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3">
        <v>8000</v>
      </c>
      <c r="Q146" s="3">
        <v>400</v>
      </c>
      <c r="R146" s="3">
        <v>7600</v>
      </c>
      <c r="S146" s="5">
        <v>0</v>
      </c>
      <c r="T146" s="6"/>
    </row>
    <row r="147" spans="2:20" ht="75" customHeight="1" x14ac:dyDescent="0.35">
      <c r="B147" s="2">
        <f t="shared" si="1"/>
        <v>121</v>
      </c>
      <c r="C147" s="3" t="s">
        <v>22</v>
      </c>
      <c r="D147" s="1" t="s">
        <v>244</v>
      </c>
      <c r="E147" s="4" t="s">
        <v>248</v>
      </c>
      <c r="F147" s="1" t="s">
        <v>345</v>
      </c>
      <c r="G147" s="7">
        <v>0</v>
      </c>
      <c r="H147" s="7">
        <v>0</v>
      </c>
      <c r="I147" s="3">
        <v>5000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3">
        <v>5000</v>
      </c>
      <c r="Q147" s="3">
        <v>250</v>
      </c>
      <c r="R147" s="3">
        <v>4750</v>
      </c>
      <c r="S147" s="5">
        <v>0</v>
      </c>
      <c r="T147" s="6"/>
    </row>
    <row r="148" spans="2:20" ht="75" customHeight="1" x14ac:dyDescent="0.35">
      <c r="B148" s="2">
        <f t="shared" si="1"/>
        <v>122</v>
      </c>
      <c r="C148" s="3" t="s">
        <v>22</v>
      </c>
      <c r="D148" s="1" t="s">
        <v>76</v>
      </c>
      <c r="E148" s="4" t="s">
        <v>248</v>
      </c>
      <c r="F148" s="1" t="s">
        <v>345</v>
      </c>
      <c r="G148" s="7">
        <v>0</v>
      </c>
      <c r="H148" s="7">
        <v>0</v>
      </c>
      <c r="I148" s="3">
        <v>6000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3">
        <v>6000</v>
      </c>
      <c r="Q148" s="3">
        <v>300</v>
      </c>
      <c r="R148" s="3">
        <v>5700</v>
      </c>
      <c r="S148" s="5">
        <v>0</v>
      </c>
      <c r="T148" s="6"/>
    </row>
    <row r="149" spans="2:20" ht="75" customHeight="1" x14ac:dyDescent="0.35">
      <c r="B149" s="2">
        <f t="shared" si="1"/>
        <v>123</v>
      </c>
      <c r="C149" s="3" t="s">
        <v>22</v>
      </c>
      <c r="D149" s="1" t="s">
        <v>142</v>
      </c>
      <c r="E149" s="4" t="s">
        <v>248</v>
      </c>
      <c r="F149" s="1" t="s">
        <v>345</v>
      </c>
      <c r="G149" s="7">
        <v>0</v>
      </c>
      <c r="H149" s="7">
        <v>0</v>
      </c>
      <c r="I149" s="3">
        <v>7000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3">
        <v>7000</v>
      </c>
      <c r="Q149" s="3">
        <v>350</v>
      </c>
      <c r="R149" s="3">
        <v>6650</v>
      </c>
      <c r="S149" s="5">
        <v>0</v>
      </c>
      <c r="T149" s="6"/>
    </row>
    <row r="150" spans="2:20" ht="75" customHeight="1" x14ac:dyDescent="0.35">
      <c r="B150" s="2">
        <f t="shared" si="1"/>
        <v>124</v>
      </c>
      <c r="C150" s="3" t="s">
        <v>22</v>
      </c>
      <c r="D150" s="1" t="s">
        <v>180</v>
      </c>
      <c r="E150" s="4" t="s">
        <v>248</v>
      </c>
      <c r="F150" s="1" t="s">
        <v>345</v>
      </c>
      <c r="G150" s="7">
        <v>0</v>
      </c>
      <c r="H150" s="7">
        <v>0</v>
      </c>
      <c r="I150" s="3">
        <v>5000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3">
        <v>5000</v>
      </c>
      <c r="Q150" s="3">
        <v>250</v>
      </c>
      <c r="R150" s="3">
        <v>4750</v>
      </c>
      <c r="S150" s="5">
        <v>0</v>
      </c>
      <c r="T150" s="6"/>
    </row>
    <row r="151" spans="2:20" ht="75" customHeight="1" x14ac:dyDescent="0.35">
      <c r="B151" s="2">
        <f t="shared" si="1"/>
        <v>125</v>
      </c>
      <c r="C151" s="3" t="s">
        <v>22</v>
      </c>
      <c r="D151" s="1" t="s">
        <v>143</v>
      </c>
      <c r="E151" s="4" t="s">
        <v>248</v>
      </c>
      <c r="F151" s="1" t="s">
        <v>306</v>
      </c>
      <c r="G151" s="7">
        <v>0</v>
      </c>
      <c r="H151" s="7">
        <v>0</v>
      </c>
      <c r="I151" s="3">
        <v>5000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3">
        <v>5000</v>
      </c>
      <c r="Q151" s="3">
        <v>250</v>
      </c>
      <c r="R151" s="3">
        <v>4750</v>
      </c>
      <c r="S151" s="5">
        <v>0</v>
      </c>
      <c r="T151" s="6"/>
    </row>
    <row r="152" spans="2:20" ht="75" customHeight="1" x14ac:dyDescent="0.35">
      <c r="B152" s="2">
        <f t="shared" si="1"/>
        <v>126</v>
      </c>
      <c r="C152" s="3" t="s">
        <v>22</v>
      </c>
      <c r="D152" s="1" t="s">
        <v>187</v>
      </c>
      <c r="E152" s="4" t="s">
        <v>248</v>
      </c>
      <c r="F152" s="1" t="s">
        <v>332</v>
      </c>
      <c r="G152" s="7">
        <v>0</v>
      </c>
      <c r="H152" s="7">
        <v>0</v>
      </c>
      <c r="I152" s="3">
        <v>5000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3">
        <v>5000</v>
      </c>
      <c r="Q152" s="3">
        <v>250</v>
      </c>
      <c r="R152" s="3">
        <v>4750</v>
      </c>
      <c r="S152" s="5">
        <v>0</v>
      </c>
      <c r="T152" s="6"/>
    </row>
    <row r="153" spans="2:20" ht="75" customHeight="1" x14ac:dyDescent="0.35">
      <c r="B153" s="2">
        <f t="shared" si="1"/>
        <v>127</v>
      </c>
      <c r="C153" s="3" t="s">
        <v>22</v>
      </c>
      <c r="D153" s="1" t="s">
        <v>216</v>
      </c>
      <c r="E153" s="4" t="s">
        <v>248</v>
      </c>
      <c r="F153" s="1" t="s">
        <v>346</v>
      </c>
      <c r="G153" s="7">
        <v>0</v>
      </c>
      <c r="H153" s="7">
        <v>0</v>
      </c>
      <c r="I153" s="3">
        <v>6000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3">
        <v>6000</v>
      </c>
      <c r="Q153" s="3">
        <v>300</v>
      </c>
      <c r="R153" s="3">
        <v>5700</v>
      </c>
      <c r="S153" s="5">
        <v>0</v>
      </c>
      <c r="T153" s="6"/>
    </row>
    <row r="154" spans="2:20" ht="75" customHeight="1" x14ac:dyDescent="0.35">
      <c r="B154" s="2">
        <f t="shared" si="1"/>
        <v>128</v>
      </c>
      <c r="C154" s="3" t="s">
        <v>22</v>
      </c>
      <c r="D154" s="1" t="s">
        <v>77</v>
      </c>
      <c r="E154" s="4" t="s">
        <v>248</v>
      </c>
      <c r="F154" s="1" t="s">
        <v>345</v>
      </c>
      <c r="G154" s="7">
        <v>0</v>
      </c>
      <c r="H154" s="7">
        <v>0</v>
      </c>
      <c r="I154" s="3">
        <v>7000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3">
        <v>7000</v>
      </c>
      <c r="Q154" s="3">
        <v>350</v>
      </c>
      <c r="R154" s="3">
        <v>6650</v>
      </c>
      <c r="S154" s="5">
        <v>0</v>
      </c>
      <c r="T154" s="6"/>
    </row>
    <row r="155" spans="2:20" ht="75" customHeight="1" x14ac:dyDescent="0.35">
      <c r="B155" s="2">
        <f t="shared" si="1"/>
        <v>129</v>
      </c>
      <c r="C155" s="3" t="s">
        <v>22</v>
      </c>
      <c r="D155" s="1" t="s">
        <v>73</v>
      </c>
      <c r="E155" s="4" t="s">
        <v>248</v>
      </c>
      <c r="F155" s="1" t="s">
        <v>345</v>
      </c>
      <c r="G155" s="7">
        <v>0</v>
      </c>
      <c r="H155" s="7">
        <v>0</v>
      </c>
      <c r="I155" s="3">
        <v>8000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3">
        <v>8000</v>
      </c>
      <c r="Q155" s="3">
        <v>400</v>
      </c>
      <c r="R155" s="3">
        <v>7600</v>
      </c>
      <c r="S155" s="5">
        <v>0</v>
      </c>
      <c r="T155" s="6"/>
    </row>
    <row r="156" spans="2:20" ht="75" customHeight="1" x14ac:dyDescent="0.35">
      <c r="B156" s="2">
        <f t="shared" si="1"/>
        <v>130</v>
      </c>
      <c r="C156" s="3" t="s">
        <v>22</v>
      </c>
      <c r="D156" s="1" t="s">
        <v>369</v>
      </c>
      <c r="E156" s="4" t="s">
        <v>248</v>
      </c>
      <c r="F156" s="1" t="s">
        <v>345</v>
      </c>
      <c r="G156" s="7">
        <v>0</v>
      </c>
      <c r="H156" s="7">
        <v>0</v>
      </c>
      <c r="I156" s="3">
        <v>6000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3">
        <v>6000</v>
      </c>
      <c r="Q156" s="3">
        <v>300</v>
      </c>
      <c r="R156" s="3">
        <v>5700</v>
      </c>
      <c r="S156" s="5">
        <v>0</v>
      </c>
      <c r="T156" s="6"/>
    </row>
    <row r="157" spans="2:20" ht="75" customHeight="1" x14ac:dyDescent="0.35">
      <c r="B157" s="2">
        <f t="shared" si="1"/>
        <v>131</v>
      </c>
      <c r="C157" s="3" t="s">
        <v>22</v>
      </c>
      <c r="D157" s="1" t="s">
        <v>350</v>
      </c>
      <c r="E157" s="4" t="s">
        <v>248</v>
      </c>
      <c r="F157" s="1" t="s">
        <v>345</v>
      </c>
      <c r="G157" s="7">
        <v>0</v>
      </c>
      <c r="H157" s="7">
        <v>0</v>
      </c>
      <c r="I157" s="3">
        <v>5000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3">
        <v>5000</v>
      </c>
      <c r="Q157" s="3">
        <v>250</v>
      </c>
      <c r="R157" s="3">
        <v>4750</v>
      </c>
      <c r="S157" s="5">
        <v>0</v>
      </c>
      <c r="T157" s="6"/>
    </row>
    <row r="158" spans="2:20" ht="75" customHeight="1" x14ac:dyDescent="0.35">
      <c r="B158" s="2">
        <f t="shared" ref="B158:B221" si="2">+B157+1</f>
        <v>132</v>
      </c>
      <c r="C158" s="3" t="s">
        <v>22</v>
      </c>
      <c r="D158" s="1" t="s">
        <v>348</v>
      </c>
      <c r="E158" s="4" t="s">
        <v>248</v>
      </c>
      <c r="F158" s="1" t="s">
        <v>345</v>
      </c>
      <c r="G158" s="7">
        <v>0</v>
      </c>
      <c r="H158" s="7">
        <v>0</v>
      </c>
      <c r="I158" s="3">
        <v>5000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3">
        <v>5000</v>
      </c>
      <c r="Q158" s="3">
        <v>250</v>
      </c>
      <c r="R158" s="3">
        <v>4750</v>
      </c>
      <c r="S158" s="5">
        <v>0</v>
      </c>
      <c r="T158" s="6"/>
    </row>
    <row r="159" spans="2:20" ht="75" customHeight="1" x14ac:dyDescent="0.35">
      <c r="B159" s="2">
        <f t="shared" si="2"/>
        <v>133</v>
      </c>
      <c r="C159" s="3" t="s">
        <v>22</v>
      </c>
      <c r="D159" s="1" t="s">
        <v>347</v>
      </c>
      <c r="E159" s="4" t="s">
        <v>248</v>
      </c>
      <c r="F159" s="1" t="s">
        <v>345</v>
      </c>
      <c r="G159" s="7">
        <v>0</v>
      </c>
      <c r="H159" s="7">
        <v>0</v>
      </c>
      <c r="I159" s="3">
        <v>5000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3">
        <v>5000</v>
      </c>
      <c r="Q159" s="3">
        <v>250</v>
      </c>
      <c r="R159" s="3">
        <v>4750</v>
      </c>
      <c r="S159" s="5">
        <v>0</v>
      </c>
      <c r="T159" s="6"/>
    </row>
    <row r="160" spans="2:20" ht="75" customHeight="1" x14ac:dyDescent="0.35">
      <c r="B160" s="2">
        <f t="shared" si="2"/>
        <v>134</v>
      </c>
      <c r="C160" s="3" t="s">
        <v>22</v>
      </c>
      <c r="D160" s="1" t="s">
        <v>270</v>
      </c>
      <c r="E160" s="4" t="s">
        <v>248</v>
      </c>
      <c r="F160" s="1" t="s">
        <v>345</v>
      </c>
      <c r="G160" s="7">
        <v>0</v>
      </c>
      <c r="H160" s="7">
        <v>0</v>
      </c>
      <c r="I160" s="3">
        <v>5000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3">
        <v>5000</v>
      </c>
      <c r="Q160" s="3">
        <v>250</v>
      </c>
      <c r="R160" s="3">
        <v>4750</v>
      </c>
      <c r="S160" s="5">
        <v>0</v>
      </c>
      <c r="T160" s="6"/>
    </row>
    <row r="161" spans="2:20" ht="75" customHeight="1" x14ac:dyDescent="0.35">
      <c r="B161" s="2">
        <f t="shared" si="2"/>
        <v>135</v>
      </c>
      <c r="C161" s="3" t="s">
        <v>22</v>
      </c>
      <c r="D161" s="1" t="s">
        <v>271</v>
      </c>
      <c r="E161" s="4" t="s">
        <v>248</v>
      </c>
      <c r="F161" s="1" t="s">
        <v>345</v>
      </c>
      <c r="G161" s="7">
        <v>0</v>
      </c>
      <c r="H161" s="7">
        <v>0</v>
      </c>
      <c r="I161" s="3">
        <v>5000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3">
        <v>5000</v>
      </c>
      <c r="Q161" s="3">
        <v>250</v>
      </c>
      <c r="R161" s="3">
        <v>4750</v>
      </c>
      <c r="S161" s="5">
        <v>0</v>
      </c>
      <c r="T161" s="6"/>
    </row>
    <row r="162" spans="2:20" ht="75" customHeight="1" x14ac:dyDescent="0.35">
      <c r="B162" s="2">
        <f t="shared" si="2"/>
        <v>136</v>
      </c>
      <c r="C162" s="3" t="s">
        <v>22</v>
      </c>
      <c r="D162" s="1" t="s">
        <v>272</v>
      </c>
      <c r="E162" s="4" t="s">
        <v>248</v>
      </c>
      <c r="F162" s="1" t="s">
        <v>345</v>
      </c>
      <c r="G162" s="7">
        <v>0</v>
      </c>
      <c r="H162" s="7">
        <v>0</v>
      </c>
      <c r="I162" s="3">
        <v>5000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3">
        <v>5000</v>
      </c>
      <c r="Q162" s="3">
        <v>250</v>
      </c>
      <c r="R162" s="3">
        <v>4750</v>
      </c>
      <c r="S162" s="5">
        <v>0</v>
      </c>
      <c r="T162" s="6"/>
    </row>
    <row r="163" spans="2:20" ht="75" customHeight="1" x14ac:dyDescent="0.35">
      <c r="B163" s="2">
        <f t="shared" si="2"/>
        <v>137</v>
      </c>
      <c r="C163" s="3" t="s">
        <v>22</v>
      </c>
      <c r="D163" s="1" t="s">
        <v>370</v>
      </c>
      <c r="E163" s="4" t="s">
        <v>248</v>
      </c>
      <c r="F163" s="1" t="s">
        <v>345</v>
      </c>
      <c r="G163" s="7">
        <v>0</v>
      </c>
      <c r="H163" s="7">
        <v>0</v>
      </c>
      <c r="I163" s="3">
        <v>5000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3">
        <v>5000</v>
      </c>
      <c r="Q163" s="3">
        <v>250</v>
      </c>
      <c r="R163" s="3">
        <v>4750</v>
      </c>
      <c r="S163" s="5">
        <v>0</v>
      </c>
      <c r="T163" s="6"/>
    </row>
    <row r="164" spans="2:20" ht="75" customHeight="1" x14ac:dyDescent="0.35">
      <c r="B164" s="2">
        <f t="shared" si="2"/>
        <v>138</v>
      </c>
      <c r="C164" s="3" t="s">
        <v>22</v>
      </c>
      <c r="D164" s="1" t="s">
        <v>278</v>
      </c>
      <c r="E164" s="4" t="s">
        <v>248</v>
      </c>
      <c r="F164" s="1" t="s">
        <v>345</v>
      </c>
      <c r="G164" s="7">
        <v>0</v>
      </c>
      <c r="H164" s="7">
        <v>0</v>
      </c>
      <c r="I164" s="3">
        <v>5000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3">
        <v>5000</v>
      </c>
      <c r="Q164" s="3">
        <v>250</v>
      </c>
      <c r="R164" s="3">
        <v>4750</v>
      </c>
      <c r="S164" s="5">
        <v>0</v>
      </c>
      <c r="T164" s="6"/>
    </row>
    <row r="165" spans="2:20" ht="75" customHeight="1" x14ac:dyDescent="0.35">
      <c r="B165" s="2">
        <f t="shared" si="2"/>
        <v>139</v>
      </c>
      <c r="C165" s="3" t="s">
        <v>22</v>
      </c>
      <c r="D165" s="1" t="s">
        <v>383</v>
      </c>
      <c r="E165" s="4" t="s">
        <v>248</v>
      </c>
      <c r="F165" s="1" t="s">
        <v>345</v>
      </c>
      <c r="G165" s="7">
        <v>0</v>
      </c>
      <c r="H165" s="7">
        <v>0</v>
      </c>
      <c r="I165" s="3">
        <v>5000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3">
        <v>5000</v>
      </c>
      <c r="Q165" s="3">
        <f>+P165*0.05</f>
        <v>250</v>
      </c>
      <c r="R165" s="3">
        <f>+P165-Q165</f>
        <v>4750</v>
      </c>
      <c r="S165" s="5">
        <v>0</v>
      </c>
      <c r="T165" s="6"/>
    </row>
    <row r="166" spans="2:20" ht="75" customHeight="1" x14ac:dyDescent="0.35">
      <c r="B166" s="2">
        <f t="shared" si="2"/>
        <v>140</v>
      </c>
      <c r="C166" s="3" t="s">
        <v>22</v>
      </c>
      <c r="D166" s="1" t="s">
        <v>392</v>
      </c>
      <c r="E166" s="4" t="s">
        <v>248</v>
      </c>
      <c r="F166" s="1" t="s">
        <v>345</v>
      </c>
      <c r="G166" s="7">
        <v>0</v>
      </c>
      <c r="H166" s="7">
        <v>0</v>
      </c>
      <c r="I166" s="3">
        <v>5000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3">
        <v>5000</v>
      </c>
      <c r="Q166" s="3">
        <f>+P166*0.05</f>
        <v>250</v>
      </c>
      <c r="R166" s="3">
        <f>+P166-Q166</f>
        <v>4750</v>
      </c>
      <c r="S166" s="5">
        <v>0</v>
      </c>
      <c r="T166" s="6"/>
    </row>
    <row r="167" spans="2:20" ht="75" customHeight="1" x14ac:dyDescent="0.35">
      <c r="B167" s="2">
        <f t="shared" si="2"/>
        <v>141</v>
      </c>
      <c r="C167" s="3" t="s">
        <v>22</v>
      </c>
      <c r="D167" s="1" t="s">
        <v>400</v>
      </c>
      <c r="E167" s="4" t="s">
        <v>248</v>
      </c>
      <c r="F167" s="1" t="s">
        <v>345</v>
      </c>
      <c r="G167" s="7">
        <v>0</v>
      </c>
      <c r="H167" s="7">
        <v>0</v>
      </c>
      <c r="I167" s="3">
        <v>5000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3">
        <f>2580.65+5000</f>
        <v>7580.65</v>
      </c>
      <c r="Q167" s="3">
        <f>+P167*0.05</f>
        <v>379.03250000000003</v>
      </c>
      <c r="R167" s="3">
        <f>+P167-Q167</f>
        <v>7201.6174999999994</v>
      </c>
      <c r="S167" s="5">
        <v>0</v>
      </c>
      <c r="T167" s="6" t="s">
        <v>398</v>
      </c>
    </row>
    <row r="168" spans="2:20" ht="75" customHeight="1" x14ac:dyDescent="0.35">
      <c r="B168" s="2">
        <f t="shared" si="2"/>
        <v>142</v>
      </c>
      <c r="C168" s="3" t="s">
        <v>22</v>
      </c>
      <c r="D168" s="1" t="s">
        <v>401</v>
      </c>
      <c r="E168" s="4" t="s">
        <v>248</v>
      </c>
      <c r="F168" s="1" t="s">
        <v>345</v>
      </c>
      <c r="G168" s="7">
        <v>0</v>
      </c>
      <c r="H168" s="7">
        <v>0</v>
      </c>
      <c r="I168" s="3">
        <v>5000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3">
        <f>2580.65+5000</f>
        <v>7580.65</v>
      </c>
      <c r="Q168" s="3">
        <f>+P168*0.05</f>
        <v>379.03250000000003</v>
      </c>
      <c r="R168" s="3">
        <f>+P168-Q168</f>
        <v>7201.6174999999994</v>
      </c>
      <c r="S168" s="5">
        <v>0</v>
      </c>
      <c r="T168" s="6" t="s">
        <v>398</v>
      </c>
    </row>
    <row r="169" spans="2:20" ht="75" customHeight="1" x14ac:dyDescent="0.35">
      <c r="B169" s="2">
        <f t="shared" si="2"/>
        <v>143</v>
      </c>
      <c r="C169" s="3" t="s">
        <v>22</v>
      </c>
      <c r="D169" s="1" t="s">
        <v>59</v>
      </c>
      <c r="E169" s="4" t="s">
        <v>248</v>
      </c>
      <c r="F169" s="1" t="s">
        <v>332</v>
      </c>
      <c r="G169" s="7">
        <v>0</v>
      </c>
      <c r="H169" s="7">
        <v>0</v>
      </c>
      <c r="I169" s="3">
        <v>5100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3">
        <v>5100</v>
      </c>
      <c r="Q169" s="3">
        <v>255</v>
      </c>
      <c r="R169" s="3">
        <v>4845</v>
      </c>
      <c r="S169" s="5">
        <v>0</v>
      </c>
      <c r="T169" s="6"/>
    </row>
    <row r="170" spans="2:20" ht="75" customHeight="1" x14ac:dyDescent="0.35">
      <c r="B170" s="2">
        <f t="shared" si="2"/>
        <v>144</v>
      </c>
      <c r="C170" s="3" t="s">
        <v>22</v>
      </c>
      <c r="D170" s="1" t="s">
        <v>60</v>
      </c>
      <c r="E170" s="4" t="s">
        <v>248</v>
      </c>
      <c r="F170" s="1" t="s">
        <v>332</v>
      </c>
      <c r="G170" s="7">
        <v>0</v>
      </c>
      <c r="H170" s="7">
        <v>0</v>
      </c>
      <c r="I170" s="3">
        <v>5200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3">
        <v>5200</v>
      </c>
      <c r="Q170" s="3">
        <v>260</v>
      </c>
      <c r="R170" s="3">
        <v>4940</v>
      </c>
      <c r="S170" s="5">
        <v>0</v>
      </c>
      <c r="T170" s="6"/>
    </row>
    <row r="171" spans="2:20" ht="75" customHeight="1" x14ac:dyDescent="0.35">
      <c r="B171" s="2">
        <f t="shared" si="2"/>
        <v>145</v>
      </c>
      <c r="C171" s="3" t="s">
        <v>22</v>
      </c>
      <c r="D171" s="1" t="s">
        <v>61</v>
      </c>
      <c r="E171" s="4" t="s">
        <v>248</v>
      </c>
      <c r="F171" s="1" t="s">
        <v>332</v>
      </c>
      <c r="G171" s="7">
        <v>0</v>
      </c>
      <c r="H171" s="7">
        <v>0</v>
      </c>
      <c r="I171" s="3">
        <v>5200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3">
        <v>5200</v>
      </c>
      <c r="Q171" s="3">
        <v>260</v>
      </c>
      <c r="R171" s="3">
        <v>4940</v>
      </c>
      <c r="S171" s="5">
        <v>0</v>
      </c>
      <c r="T171" s="6"/>
    </row>
    <row r="172" spans="2:20" ht="75" customHeight="1" x14ac:dyDescent="0.35">
      <c r="B172" s="2">
        <f t="shared" si="2"/>
        <v>146</v>
      </c>
      <c r="C172" s="3" t="s">
        <v>22</v>
      </c>
      <c r="D172" s="1" t="s">
        <v>89</v>
      </c>
      <c r="E172" s="4" t="s">
        <v>248</v>
      </c>
      <c r="F172" s="1" t="s">
        <v>332</v>
      </c>
      <c r="G172" s="7">
        <v>0</v>
      </c>
      <c r="H172" s="7">
        <v>0</v>
      </c>
      <c r="I172" s="3">
        <v>6100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3">
        <v>6100</v>
      </c>
      <c r="Q172" s="3">
        <v>305</v>
      </c>
      <c r="R172" s="3">
        <v>5795</v>
      </c>
      <c r="S172" s="5">
        <v>0</v>
      </c>
      <c r="T172" s="6"/>
    </row>
    <row r="173" spans="2:20" ht="75" customHeight="1" x14ac:dyDescent="0.35">
      <c r="B173" s="2">
        <f t="shared" si="2"/>
        <v>147</v>
      </c>
      <c r="C173" s="3" t="s">
        <v>22</v>
      </c>
      <c r="D173" s="1" t="s">
        <v>62</v>
      </c>
      <c r="E173" s="4" t="s">
        <v>248</v>
      </c>
      <c r="F173" s="1" t="s">
        <v>332</v>
      </c>
      <c r="G173" s="7">
        <v>0</v>
      </c>
      <c r="H173" s="7">
        <v>0</v>
      </c>
      <c r="I173" s="3">
        <v>5200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3">
        <v>5200</v>
      </c>
      <c r="Q173" s="3">
        <v>260</v>
      </c>
      <c r="R173" s="3">
        <v>4940</v>
      </c>
      <c r="S173" s="5">
        <v>0</v>
      </c>
      <c r="T173" s="6"/>
    </row>
    <row r="174" spans="2:20" ht="75" customHeight="1" x14ac:dyDescent="0.35">
      <c r="B174" s="2">
        <f t="shared" si="2"/>
        <v>148</v>
      </c>
      <c r="C174" s="3" t="s">
        <v>22</v>
      </c>
      <c r="D174" s="1" t="s">
        <v>220</v>
      </c>
      <c r="E174" s="4" t="s">
        <v>248</v>
      </c>
      <c r="F174" s="1" t="s">
        <v>333</v>
      </c>
      <c r="G174" s="7">
        <v>0</v>
      </c>
      <c r="H174" s="7">
        <v>0</v>
      </c>
      <c r="I174" s="3">
        <v>5000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3">
        <v>5000</v>
      </c>
      <c r="Q174" s="3">
        <v>250</v>
      </c>
      <c r="R174" s="3">
        <v>4750</v>
      </c>
      <c r="S174" s="5">
        <v>0</v>
      </c>
      <c r="T174" s="6"/>
    </row>
    <row r="175" spans="2:20" ht="75" customHeight="1" x14ac:dyDescent="0.35">
      <c r="B175" s="2">
        <f t="shared" si="2"/>
        <v>149</v>
      </c>
      <c r="C175" s="3" t="s">
        <v>22</v>
      </c>
      <c r="D175" s="1" t="s">
        <v>66</v>
      </c>
      <c r="E175" s="4" t="s">
        <v>248</v>
      </c>
      <c r="F175" s="1" t="s">
        <v>332</v>
      </c>
      <c r="G175" s="7">
        <v>0</v>
      </c>
      <c r="H175" s="7">
        <v>0</v>
      </c>
      <c r="I175" s="3">
        <v>5200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3">
        <v>5200</v>
      </c>
      <c r="Q175" s="3">
        <v>260</v>
      </c>
      <c r="R175" s="3">
        <v>4940</v>
      </c>
      <c r="S175" s="5">
        <v>0</v>
      </c>
      <c r="T175" s="6"/>
    </row>
    <row r="176" spans="2:20" ht="75" customHeight="1" x14ac:dyDescent="0.35">
      <c r="B176" s="2">
        <f t="shared" si="2"/>
        <v>150</v>
      </c>
      <c r="C176" s="3" t="s">
        <v>22</v>
      </c>
      <c r="D176" s="1" t="s">
        <v>225</v>
      </c>
      <c r="E176" s="4" t="s">
        <v>248</v>
      </c>
      <c r="F176" s="1" t="s">
        <v>333</v>
      </c>
      <c r="G176" s="7">
        <v>0</v>
      </c>
      <c r="H176" s="7">
        <v>0</v>
      </c>
      <c r="I176" s="3">
        <v>5000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3">
        <v>5000</v>
      </c>
      <c r="Q176" s="3">
        <v>250</v>
      </c>
      <c r="R176" s="3">
        <v>4750</v>
      </c>
      <c r="S176" s="5">
        <v>0</v>
      </c>
      <c r="T176" s="6"/>
    </row>
    <row r="177" spans="2:20" ht="75" customHeight="1" x14ac:dyDescent="0.35">
      <c r="B177" s="2">
        <f t="shared" si="2"/>
        <v>151</v>
      </c>
      <c r="C177" s="3" t="s">
        <v>22</v>
      </c>
      <c r="D177" s="1" t="s">
        <v>226</v>
      </c>
      <c r="E177" s="4" t="s">
        <v>248</v>
      </c>
      <c r="F177" s="1" t="s">
        <v>345</v>
      </c>
      <c r="G177" s="7">
        <v>0</v>
      </c>
      <c r="H177" s="7">
        <v>0</v>
      </c>
      <c r="I177" s="3">
        <v>6100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3">
        <v>6100</v>
      </c>
      <c r="Q177" s="3">
        <v>305</v>
      </c>
      <c r="R177" s="3">
        <v>5795</v>
      </c>
      <c r="S177" s="5">
        <v>0</v>
      </c>
      <c r="T177" s="6"/>
    </row>
    <row r="178" spans="2:20" ht="75" customHeight="1" x14ac:dyDescent="0.35">
      <c r="B178" s="2">
        <f t="shared" si="2"/>
        <v>152</v>
      </c>
      <c r="C178" s="3" t="s">
        <v>22</v>
      </c>
      <c r="D178" s="1" t="s">
        <v>85</v>
      </c>
      <c r="E178" s="4" t="s">
        <v>248</v>
      </c>
      <c r="F178" s="1" t="s">
        <v>332</v>
      </c>
      <c r="G178" s="7">
        <v>0</v>
      </c>
      <c r="H178" s="7">
        <v>0</v>
      </c>
      <c r="I178" s="3">
        <v>8000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3">
        <v>8000</v>
      </c>
      <c r="Q178" s="3">
        <v>400</v>
      </c>
      <c r="R178" s="3">
        <v>7600</v>
      </c>
      <c r="S178" s="5">
        <v>0</v>
      </c>
      <c r="T178" s="6"/>
    </row>
    <row r="179" spans="2:20" ht="75" customHeight="1" x14ac:dyDescent="0.35">
      <c r="B179" s="2">
        <f t="shared" si="2"/>
        <v>153</v>
      </c>
      <c r="C179" s="3" t="s">
        <v>22</v>
      </c>
      <c r="D179" s="1" t="s">
        <v>214</v>
      </c>
      <c r="E179" s="4" t="s">
        <v>248</v>
      </c>
      <c r="F179" s="1" t="s">
        <v>333</v>
      </c>
      <c r="G179" s="7">
        <v>0</v>
      </c>
      <c r="H179" s="7">
        <v>0</v>
      </c>
      <c r="I179" s="3">
        <v>5000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3">
        <v>5000</v>
      </c>
      <c r="Q179" s="3">
        <v>250</v>
      </c>
      <c r="R179" s="3">
        <v>4750</v>
      </c>
      <c r="S179" s="5">
        <v>0</v>
      </c>
      <c r="T179" s="6"/>
    </row>
    <row r="180" spans="2:20" ht="75" customHeight="1" x14ac:dyDescent="0.35">
      <c r="B180" s="2">
        <f t="shared" si="2"/>
        <v>154</v>
      </c>
      <c r="C180" s="3" t="s">
        <v>22</v>
      </c>
      <c r="D180" s="1" t="s">
        <v>179</v>
      </c>
      <c r="E180" s="4" t="s">
        <v>248</v>
      </c>
      <c r="F180" s="1" t="s">
        <v>334</v>
      </c>
      <c r="G180" s="7">
        <v>0</v>
      </c>
      <c r="H180" s="7">
        <v>0</v>
      </c>
      <c r="I180" s="3">
        <v>6100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3">
        <v>6100</v>
      </c>
      <c r="Q180" s="3">
        <v>305</v>
      </c>
      <c r="R180" s="3">
        <v>5795</v>
      </c>
      <c r="S180" s="5">
        <v>0</v>
      </c>
      <c r="T180" s="6"/>
    </row>
    <row r="181" spans="2:20" ht="75" customHeight="1" x14ac:dyDescent="0.35">
      <c r="B181" s="2">
        <f t="shared" si="2"/>
        <v>155</v>
      </c>
      <c r="C181" s="3" t="s">
        <v>22</v>
      </c>
      <c r="D181" s="1" t="s">
        <v>181</v>
      </c>
      <c r="E181" s="4" t="s">
        <v>248</v>
      </c>
      <c r="F181" s="1" t="s">
        <v>332</v>
      </c>
      <c r="G181" s="7">
        <v>0</v>
      </c>
      <c r="H181" s="7">
        <v>0</v>
      </c>
      <c r="I181" s="3">
        <v>6100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3">
        <v>6100</v>
      </c>
      <c r="Q181" s="3">
        <v>305</v>
      </c>
      <c r="R181" s="3">
        <v>5795</v>
      </c>
      <c r="S181" s="5">
        <v>0</v>
      </c>
      <c r="T181" s="6"/>
    </row>
    <row r="182" spans="2:20" ht="75" customHeight="1" x14ac:dyDescent="0.35">
      <c r="B182" s="2">
        <f t="shared" si="2"/>
        <v>156</v>
      </c>
      <c r="C182" s="3" t="s">
        <v>22</v>
      </c>
      <c r="D182" s="1" t="s">
        <v>182</v>
      </c>
      <c r="E182" s="4" t="s">
        <v>248</v>
      </c>
      <c r="F182" s="1" t="s">
        <v>332</v>
      </c>
      <c r="G182" s="7">
        <v>0</v>
      </c>
      <c r="H182" s="7">
        <v>0</v>
      </c>
      <c r="I182" s="3">
        <v>6100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3">
        <v>6100</v>
      </c>
      <c r="Q182" s="3">
        <v>305</v>
      </c>
      <c r="R182" s="3">
        <v>5795</v>
      </c>
      <c r="S182" s="5">
        <v>0</v>
      </c>
      <c r="T182" s="6"/>
    </row>
    <row r="183" spans="2:20" ht="75" customHeight="1" x14ac:dyDescent="0.35">
      <c r="B183" s="2">
        <f t="shared" si="2"/>
        <v>157</v>
      </c>
      <c r="C183" s="3" t="s">
        <v>22</v>
      </c>
      <c r="D183" s="1" t="s">
        <v>183</v>
      </c>
      <c r="E183" s="4" t="s">
        <v>248</v>
      </c>
      <c r="F183" s="1" t="s">
        <v>332</v>
      </c>
      <c r="G183" s="7">
        <v>0</v>
      </c>
      <c r="H183" s="7">
        <v>0</v>
      </c>
      <c r="I183" s="3">
        <v>6100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3">
        <v>6100</v>
      </c>
      <c r="Q183" s="3">
        <v>305</v>
      </c>
      <c r="R183" s="3">
        <v>5795</v>
      </c>
      <c r="S183" s="5">
        <v>0</v>
      </c>
      <c r="T183" s="6"/>
    </row>
    <row r="184" spans="2:20" ht="70.5" customHeight="1" x14ac:dyDescent="0.35">
      <c r="B184" s="2">
        <f t="shared" si="2"/>
        <v>158</v>
      </c>
      <c r="C184" s="3" t="s">
        <v>22</v>
      </c>
      <c r="D184" s="1" t="s">
        <v>184</v>
      </c>
      <c r="E184" s="4" t="s">
        <v>248</v>
      </c>
      <c r="F184" s="1" t="s">
        <v>332</v>
      </c>
      <c r="G184" s="7">
        <v>0</v>
      </c>
      <c r="H184" s="7">
        <v>0</v>
      </c>
      <c r="I184" s="3">
        <v>6100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3">
        <v>6100</v>
      </c>
      <c r="Q184" s="3">
        <v>305</v>
      </c>
      <c r="R184" s="3">
        <v>5795</v>
      </c>
      <c r="S184" s="5">
        <v>0</v>
      </c>
      <c r="T184" s="6"/>
    </row>
    <row r="185" spans="2:20" ht="70.5" customHeight="1" x14ac:dyDescent="0.35">
      <c r="B185" s="2">
        <f t="shared" si="2"/>
        <v>159</v>
      </c>
      <c r="C185" s="3" t="s">
        <v>22</v>
      </c>
      <c r="D185" s="1" t="s">
        <v>382</v>
      </c>
      <c r="E185" s="4" t="s">
        <v>248</v>
      </c>
      <c r="F185" s="1" t="s">
        <v>332</v>
      </c>
      <c r="G185" s="7">
        <v>0</v>
      </c>
      <c r="H185" s="7">
        <v>0</v>
      </c>
      <c r="I185" s="3">
        <v>6100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3">
        <v>6100</v>
      </c>
      <c r="Q185" s="3">
        <v>305</v>
      </c>
      <c r="R185" s="3">
        <v>5795</v>
      </c>
      <c r="S185" s="5">
        <v>0</v>
      </c>
      <c r="T185" s="6"/>
    </row>
    <row r="186" spans="2:20" ht="75" customHeight="1" x14ac:dyDescent="0.35">
      <c r="B186" s="2">
        <f t="shared" si="2"/>
        <v>160</v>
      </c>
      <c r="C186" s="3" t="s">
        <v>22</v>
      </c>
      <c r="D186" s="1" t="s">
        <v>193</v>
      </c>
      <c r="E186" s="4" t="s">
        <v>248</v>
      </c>
      <c r="F186" s="1" t="s">
        <v>332</v>
      </c>
      <c r="G186" s="7">
        <v>0</v>
      </c>
      <c r="H186" s="7">
        <v>0</v>
      </c>
      <c r="I186" s="3">
        <v>6100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3">
        <v>6100</v>
      </c>
      <c r="Q186" s="3">
        <v>305</v>
      </c>
      <c r="R186" s="3">
        <v>5795</v>
      </c>
      <c r="S186" s="5">
        <v>0</v>
      </c>
      <c r="T186" s="6"/>
    </row>
    <row r="187" spans="2:20" ht="75" customHeight="1" x14ac:dyDescent="0.35">
      <c r="B187" s="2">
        <f t="shared" si="2"/>
        <v>161</v>
      </c>
      <c r="C187" s="3" t="s">
        <v>22</v>
      </c>
      <c r="D187" s="1" t="s">
        <v>194</v>
      </c>
      <c r="E187" s="4" t="s">
        <v>248</v>
      </c>
      <c r="F187" s="1" t="s">
        <v>332</v>
      </c>
      <c r="G187" s="7">
        <v>0</v>
      </c>
      <c r="H187" s="7">
        <v>0</v>
      </c>
      <c r="I187" s="3">
        <v>6000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3">
        <v>6000</v>
      </c>
      <c r="Q187" s="3">
        <v>300</v>
      </c>
      <c r="R187" s="3">
        <v>5700</v>
      </c>
      <c r="S187" s="5">
        <v>0</v>
      </c>
      <c r="T187" s="6"/>
    </row>
    <row r="188" spans="2:20" ht="75" customHeight="1" x14ac:dyDescent="0.35">
      <c r="B188" s="2">
        <f t="shared" si="2"/>
        <v>162</v>
      </c>
      <c r="C188" s="3" t="s">
        <v>22</v>
      </c>
      <c r="D188" s="1" t="s">
        <v>210</v>
      </c>
      <c r="E188" s="4" t="s">
        <v>248</v>
      </c>
      <c r="F188" s="1" t="s">
        <v>333</v>
      </c>
      <c r="G188" s="7">
        <v>0</v>
      </c>
      <c r="H188" s="7">
        <v>0</v>
      </c>
      <c r="I188" s="3">
        <v>6100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3">
        <v>6100</v>
      </c>
      <c r="Q188" s="3">
        <v>305</v>
      </c>
      <c r="R188" s="3">
        <v>5795</v>
      </c>
      <c r="S188" s="5">
        <v>0</v>
      </c>
      <c r="T188" s="6"/>
    </row>
    <row r="189" spans="2:20" ht="75" customHeight="1" x14ac:dyDescent="0.35">
      <c r="B189" s="2">
        <f t="shared" si="2"/>
        <v>163</v>
      </c>
      <c r="C189" s="3" t="s">
        <v>22</v>
      </c>
      <c r="D189" s="1" t="s">
        <v>213</v>
      </c>
      <c r="E189" s="4" t="s">
        <v>248</v>
      </c>
      <c r="F189" s="1" t="s">
        <v>333</v>
      </c>
      <c r="G189" s="7">
        <v>0</v>
      </c>
      <c r="H189" s="7">
        <v>0</v>
      </c>
      <c r="I189" s="3">
        <v>5000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3">
        <v>5000</v>
      </c>
      <c r="Q189" s="3">
        <v>250</v>
      </c>
      <c r="R189" s="3">
        <v>4750</v>
      </c>
      <c r="S189" s="5">
        <v>0</v>
      </c>
      <c r="T189" s="6"/>
    </row>
    <row r="190" spans="2:20" ht="75" customHeight="1" x14ac:dyDescent="0.35">
      <c r="B190" s="2">
        <f t="shared" si="2"/>
        <v>164</v>
      </c>
      <c r="C190" s="3" t="s">
        <v>22</v>
      </c>
      <c r="D190" s="1" t="s">
        <v>195</v>
      </c>
      <c r="E190" s="4" t="s">
        <v>248</v>
      </c>
      <c r="F190" s="1" t="s">
        <v>332</v>
      </c>
      <c r="G190" s="7">
        <v>0</v>
      </c>
      <c r="H190" s="7">
        <v>0</v>
      </c>
      <c r="I190" s="3">
        <v>6100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3">
        <v>6100</v>
      </c>
      <c r="Q190" s="3">
        <v>305</v>
      </c>
      <c r="R190" s="3">
        <v>5795</v>
      </c>
      <c r="S190" s="5">
        <v>0</v>
      </c>
      <c r="T190" s="6"/>
    </row>
    <row r="191" spans="2:20" ht="75" customHeight="1" x14ac:dyDescent="0.35">
      <c r="B191" s="2">
        <f t="shared" si="2"/>
        <v>165</v>
      </c>
      <c r="C191" s="3" t="s">
        <v>22</v>
      </c>
      <c r="D191" s="1" t="s">
        <v>196</v>
      </c>
      <c r="E191" s="4" t="s">
        <v>248</v>
      </c>
      <c r="F191" s="1" t="s">
        <v>333</v>
      </c>
      <c r="G191" s="7">
        <v>0</v>
      </c>
      <c r="H191" s="7">
        <v>0</v>
      </c>
      <c r="I191" s="3">
        <v>5200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3">
        <v>5200</v>
      </c>
      <c r="Q191" s="3">
        <v>260</v>
      </c>
      <c r="R191" s="3">
        <v>4940</v>
      </c>
      <c r="S191" s="5">
        <v>0</v>
      </c>
      <c r="T191" s="6"/>
    </row>
    <row r="192" spans="2:20" ht="75" customHeight="1" x14ac:dyDescent="0.35">
      <c r="B192" s="2">
        <f t="shared" si="2"/>
        <v>166</v>
      </c>
      <c r="C192" s="3" t="s">
        <v>22</v>
      </c>
      <c r="D192" s="1" t="s">
        <v>188</v>
      </c>
      <c r="E192" s="4" t="s">
        <v>248</v>
      </c>
      <c r="F192" s="1" t="s">
        <v>332</v>
      </c>
      <c r="G192" s="7">
        <v>0</v>
      </c>
      <c r="H192" s="7">
        <v>0</v>
      </c>
      <c r="I192" s="3">
        <v>6100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3">
        <v>6100</v>
      </c>
      <c r="Q192" s="3">
        <v>305</v>
      </c>
      <c r="R192" s="3">
        <v>5795</v>
      </c>
      <c r="S192" s="5">
        <v>0</v>
      </c>
      <c r="T192" s="6"/>
    </row>
    <row r="193" spans="2:20" ht="75" customHeight="1" x14ac:dyDescent="0.35">
      <c r="B193" s="2">
        <f t="shared" si="2"/>
        <v>167</v>
      </c>
      <c r="C193" s="3" t="s">
        <v>22</v>
      </c>
      <c r="D193" s="1" t="s">
        <v>198</v>
      </c>
      <c r="E193" s="4" t="s">
        <v>248</v>
      </c>
      <c r="F193" s="1" t="s">
        <v>333</v>
      </c>
      <c r="G193" s="7">
        <v>0</v>
      </c>
      <c r="H193" s="7">
        <v>0</v>
      </c>
      <c r="I193" s="3">
        <v>5000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3">
        <v>5000</v>
      </c>
      <c r="Q193" s="3">
        <v>250</v>
      </c>
      <c r="R193" s="3">
        <v>4750</v>
      </c>
      <c r="S193" s="5">
        <v>0</v>
      </c>
      <c r="T193" s="6"/>
    </row>
    <row r="194" spans="2:20" ht="75" customHeight="1" x14ac:dyDescent="0.35">
      <c r="B194" s="2">
        <f t="shared" si="2"/>
        <v>168</v>
      </c>
      <c r="C194" s="3" t="s">
        <v>22</v>
      </c>
      <c r="D194" s="1" t="s">
        <v>199</v>
      </c>
      <c r="E194" s="4" t="s">
        <v>248</v>
      </c>
      <c r="F194" s="1" t="s">
        <v>333</v>
      </c>
      <c r="G194" s="7">
        <v>0</v>
      </c>
      <c r="H194" s="7">
        <v>0</v>
      </c>
      <c r="I194" s="3">
        <v>6000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3">
        <v>6000</v>
      </c>
      <c r="Q194" s="3">
        <v>300</v>
      </c>
      <c r="R194" s="3">
        <v>5700</v>
      </c>
      <c r="S194" s="5">
        <v>0</v>
      </c>
      <c r="T194" s="6"/>
    </row>
    <row r="195" spans="2:20" ht="75" customHeight="1" x14ac:dyDescent="0.35">
      <c r="B195" s="2">
        <f t="shared" si="2"/>
        <v>169</v>
      </c>
      <c r="C195" s="3" t="s">
        <v>22</v>
      </c>
      <c r="D195" s="1" t="s">
        <v>200</v>
      </c>
      <c r="E195" s="4" t="s">
        <v>248</v>
      </c>
      <c r="F195" s="1" t="s">
        <v>333</v>
      </c>
      <c r="G195" s="7">
        <v>0</v>
      </c>
      <c r="H195" s="7">
        <v>0</v>
      </c>
      <c r="I195" s="3">
        <v>5000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3">
        <v>5000</v>
      </c>
      <c r="Q195" s="3">
        <v>250</v>
      </c>
      <c r="R195" s="3">
        <v>4750</v>
      </c>
      <c r="S195" s="5">
        <v>0</v>
      </c>
      <c r="T195" s="6"/>
    </row>
    <row r="196" spans="2:20" ht="75" customHeight="1" x14ac:dyDescent="0.35">
      <c r="B196" s="2">
        <f t="shared" si="2"/>
        <v>170</v>
      </c>
      <c r="C196" s="3" t="s">
        <v>22</v>
      </c>
      <c r="D196" s="1" t="s">
        <v>243</v>
      </c>
      <c r="E196" s="4" t="s">
        <v>248</v>
      </c>
      <c r="F196" s="1" t="s">
        <v>333</v>
      </c>
      <c r="G196" s="7">
        <v>0</v>
      </c>
      <c r="H196" s="7">
        <v>0</v>
      </c>
      <c r="I196" s="3">
        <v>6000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3">
        <v>6000</v>
      </c>
      <c r="Q196" s="3">
        <v>300</v>
      </c>
      <c r="R196" s="3">
        <v>5700</v>
      </c>
      <c r="S196" s="5">
        <v>0</v>
      </c>
      <c r="T196" s="6"/>
    </row>
    <row r="197" spans="2:20" ht="75" customHeight="1" x14ac:dyDescent="0.35">
      <c r="B197" s="2">
        <f t="shared" si="2"/>
        <v>171</v>
      </c>
      <c r="C197" s="3" t="s">
        <v>22</v>
      </c>
      <c r="D197" s="1" t="s">
        <v>201</v>
      </c>
      <c r="E197" s="4" t="s">
        <v>248</v>
      </c>
      <c r="F197" s="1" t="s">
        <v>333</v>
      </c>
      <c r="G197" s="7">
        <v>0</v>
      </c>
      <c r="H197" s="7">
        <v>0</v>
      </c>
      <c r="I197" s="3">
        <v>6100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3">
        <v>6100</v>
      </c>
      <c r="Q197" s="3">
        <v>305</v>
      </c>
      <c r="R197" s="3">
        <v>5795</v>
      </c>
      <c r="S197" s="5">
        <v>0</v>
      </c>
      <c r="T197" s="6"/>
    </row>
    <row r="198" spans="2:20" ht="75" customHeight="1" x14ac:dyDescent="0.35">
      <c r="B198" s="2">
        <f t="shared" si="2"/>
        <v>172</v>
      </c>
      <c r="C198" s="3" t="s">
        <v>22</v>
      </c>
      <c r="D198" s="1" t="s">
        <v>202</v>
      </c>
      <c r="E198" s="4" t="s">
        <v>248</v>
      </c>
      <c r="F198" s="1" t="s">
        <v>333</v>
      </c>
      <c r="G198" s="7">
        <v>0</v>
      </c>
      <c r="H198" s="7">
        <v>0</v>
      </c>
      <c r="I198" s="3">
        <v>6100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3">
        <v>6100</v>
      </c>
      <c r="Q198" s="3">
        <v>305</v>
      </c>
      <c r="R198" s="3">
        <v>5795</v>
      </c>
      <c r="S198" s="5">
        <v>0</v>
      </c>
      <c r="T198" s="6"/>
    </row>
    <row r="199" spans="2:20" ht="75" customHeight="1" x14ac:dyDescent="0.35">
      <c r="B199" s="2">
        <f t="shared" si="2"/>
        <v>173</v>
      </c>
      <c r="C199" s="3" t="s">
        <v>22</v>
      </c>
      <c r="D199" s="1" t="s">
        <v>189</v>
      </c>
      <c r="E199" s="4" t="s">
        <v>248</v>
      </c>
      <c r="F199" s="1" t="s">
        <v>332</v>
      </c>
      <c r="G199" s="7">
        <v>0</v>
      </c>
      <c r="H199" s="7">
        <v>0</v>
      </c>
      <c r="I199" s="3">
        <v>5100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3">
        <v>5100</v>
      </c>
      <c r="Q199" s="3">
        <v>255</v>
      </c>
      <c r="R199" s="3">
        <v>4845</v>
      </c>
      <c r="S199" s="5">
        <v>0</v>
      </c>
      <c r="T199" s="6"/>
    </row>
    <row r="200" spans="2:20" ht="75" customHeight="1" x14ac:dyDescent="0.35">
      <c r="B200" s="2">
        <f t="shared" si="2"/>
        <v>174</v>
      </c>
      <c r="C200" s="3" t="s">
        <v>22</v>
      </c>
      <c r="D200" s="1" t="s">
        <v>191</v>
      </c>
      <c r="E200" s="4" t="s">
        <v>248</v>
      </c>
      <c r="F200" s="1" t="s">
        <v>332</v>
      </c>
      <c r="G200" s="7">
        <v>0</v>
      </c>
      <c r="H200" s="7">
        <v>0</v>
      </c>
      <c r="I200" s="3">
        <v>5000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3">
        <v>5000</v>
      </c>
      <c r="Q200" s="3">
        <v>250</v>
      </c>
      <c r="R200" s="3">
        <v>4750</v>
      </c>
      <c r="S200" s="5">
        <v>0</v>
      </c>
      <c r="T200" s="6"/>
    </row>
    <row r="201" spans="2:20" ht="75" customHeight="1" x14ac:dyDescent="0.35">
      <c r="B201" s="2">
        <f t="shared" si="2"/>
        <v>175</v>
      </c>
      <c r="C201" s="3" t="s">
        <v>22</v>
      </c>
      <c r="D201" s="1" t="s">
        <v>228</v>
      </c>
      <c r="E201" s="4" t="s">
        <v>248</v>
      </c>
      <c r="F201" s="1" t="s">
        <v>333</v>
      </c>
      <c r="G201" s="7">
        <v>0</v>
      </c>
      <c r="H201" s="7">
        <v>0</v>
      </c>
      <c r="I201" s="3">
        <v>6000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3">
        <v>6000</v>
      </c>
      <c r="Q201" s="3">
        <v>300</v>
      </c>
      <c r="R201" s="3">
        <v>5700</v>
      </c>
      <c r="S201" s="5">
        <v>0</v>
      </c>
      <c r="T201" s="6"/>
    </row>
    <row r="202" spans="2:20" ht="75" customHeight="1" x14ac:dyDescent="0.35">
      <c r="B202" s="2">
        <f t="shared" si="2"/>
        <v>176</v>
      </c>
      <c r="C202" s="3" t="s">
        <v>22</v>
      </c>
      <c r="D202" s="1" t="s">
        <v>185</v>
      </c>
      <c r="E202" s="4" t="s">
        <v>248</v>
      </c>
      <c r="F202" s="1" t="s">
        <v>332</v>
      </c>
      <c r="G202" s="7">
        <v>0</v>
      </c>
      <c r="H202" s="7">
        <v>0</v>
      </c>
      <c r="I202" s="3">
        <v>6100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3">
        <v>6100</v>
      </c>
      <c r="Q202" s="3">
        <v>305</v>
      </c>
      <c r="R202" s="3">
        <v>5795</v>
      </c>
      <c r="S202" s="5">
        <v>0</v>
      </c>
      <c r="T202" s="6"/>
    </row>
    <row r="203" spans="2:20" ht="75" customHeight="1" x14ac:dyDescent="0.35">
      <c r="B203" s="2">
        <f t="shared" si="2"/>
        <v>177</v>
      </c>
      <c r="C203" s="3" t="s">
        <v>22</v>
      </c>
      <c r="D203" s="1" t="s">
        <v>186</v>
      </c>
      <c r="E203" s="4" t="s">
        <v>248</v>
      </c>
      <c r="F203" s="1" t="s">
        <v>332</v>
      </c>
      <c r="G203" s="7">
        <v>0</v>
      </c>
      <c r="H203" s="7">
        <v>0</v>
      </c>
      <c r="I203" s="3">
        <v>6100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3">
        <v>6100</v>
      </c>
      <c r="Q203" s="3">
        <v>305</v>
      </c>
      <c r="R203" s="3">
        <v>5795</v>
      </c>
      <c r="S203" s="5">
        <v>0</v>
      </c>
      <c r="T203" s="6"/>
    </row>
    <row r="204" spans="2:20" ht="75" customHeight="1" x14ac:dyDescent="0.35">
      <c r="B204" s="2">
        <f t="shared" si="2"/>
        <v>178</v>
      </c>
      <c r="C204" s="3" t="s">
        <v>22</v>
      </c>
      <c r="D204" s="1" t="s">
        <v>86</v>
      </c>
      <c r="E204" s="4" t="s">
        <v>248</v>
      </c>
      <c r="F204" s="1" t="s">
        <v>332</v>
      </c>
      <c r="G204" s="7">
        <v>0</v>
      </c>
      <c r="H204" s="7">
        <v>0</v>
      </c>
      <c r="I204" s="3">
        <v>6100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3">
        <v>6100</v>
      </c>
      <c r="Q204" s="3">
        <v>305</v>
      </c>
      <c r="R204" s="3">
        <v>5795</v>
      </c>
      <c r="S204" s="5">
        <v>0</v>
      </c>
      <c r="T204" s="6"/>
    </row>
    <row r="205" spans="2:20" ht="75" customHeight="1" x14ac:dyDescent="0.35">
      <c r="B205" s="2">
        <f t="shared" si="2"/>
        <v>179</v>
      </c>
      <c r="C205" s="3" t="s">
        <v>22</v>
      </c>
      <c r="D205" s="1" t="s">
        <v>67</v>
      </c>
      <c r="E205" s="4" t="s">
        <v>248</v>
      </c>
      <c r="F205" s="1" t="s">
        <v>332</v>
      </c>
      <c r="G205" s="7">
        <v>0</v>
      </c>
      <c r="H205" s="7">
        <v>0</v>
      </c>
      <c r="I205" s="3">
        <v>6100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3">
        <v>6100</v>
      </c>
      <c r="Q205" s="3">
        <v>305</v>
      </c>
      <c r="R205" s="3">
        <v>5795</v>
      </c>
      <c r="S205" s="5">
        <v>0</v>
      </c>
      <c r="T205" s="6"/>
    </row>
    <row r="206" spans="2:20" ht="75" customHeight="1" x14ac:dyDescent="0.35">
      <c r="B206" s="2">
        <f t="shared" si="2"/>
        <v>180</v>
      </c>
      <c r="C206" s="3" t="s">
        <v>22</v>
      </c>
      <c r="D206" s="1" t="s">
        <v>75</v>
      </c>
      <c r="E206" s="4" t="s">
        <v>248</v>
      </c>
      <c r="F206" s="1" t="s">
        <v>332</v>
      </c>
      <c r="G206" s="7">
        <v>0</v>
      </c>
      <c r="H206" s="7">
        <v>0</v>
      </c>
      <c r="I206" s="3">
        <v>6100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3">
        <v>6100</v>
      </c>
      <c r="Q206" s="3">
        <v>305</v>
      </c>
      <c r="R206" s="3">
        <v>5795</v>
      </c>
      <c r="S206" s="5">
        <v>0</v>
      </c>
      <c r="T206" s="6"/>
    </row>
    <row r="207" spans="2:20" ht="75" customHeight="1" x14ac:dyDescent="0.35">
      <c r="B207" s="2">
        <f t="shared" si="2"/>
        <v>181</v>
      </c>
      <c r="C207" s="3" t="s">
        <v>22</v>
      </c>
      <c r="D207" s="1" t="s">
        <v>70</v>
      </c>
      <c r="E207" s="4" t="s">
        <v>248</v>
      </c>
      <c r="F207" s="1" t="s">
        <v>332</v>
      </c>
      <c r="G207" s="7">
        <v>0</v>
      </c>
      <c r="H207" s="7">
        <v>0</v>
      </c>
      <c r="I207" s="3">
        <v>5100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3">
        <v>5100</v>
      </c>
      <c r="Q207" s="3">
        <v>255</v>
      </c>
      <c r="R207" s="3">
        <v>4845</v>
      </c>
      <c r="S207" s="5">
        <v>0</v>
      </c>
      <c r="T207" s="6"/>
    </row>
    <row r="208" spans="2:20" ht="75" customHeight="1" x14ac:dyDescent="0.35">
      <c r="B208" s="2">
        <f t="shared" si="2"/>
        <v>182</v>
      </c>
      <c r="C208" s="3" t="s">
        <v>22</v>
      </c>
      <c r="D208" s="1" t="s">
        <v>72</v>
      </c>
      <c r="E208" s="4" t="s">
        <v>248</v>
      </c>
      <c r="F208" s="1" t="s">
        <v>332</v>
      </c>
      <c r="G208" s="7">
        <v>0</v>
      </c>
      <c r="H208" s="7">
        <v>0</v>
      </c>
      <c r="I208" s="3">
        <v>6100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3">
        <v>6100</v>
      </c>
      <c r="Q208" s="3">
        <v>305</v>
      </c>
      <c r="R208" s="3">
        <v>5795</v>
      </c>
      <c r="S208" s="5">
        <v>0</v>
      </c>
      <c r="T208" s="6"/>
    </row>
    <row r="209" spans="2:20" ht="75" customHeight="1" x14ac:dyDescent="0.35">
      <c r="B209" s="2">
        <f t="shared" si="2"/>
        <v>183</v>
      </c>
      <c r="C209" s="3" t="s">
        <v>22</v>
      </c>
      <c r="D209" s="1" t="s">
        <v>288</v>
      </c>
      <c r="E209" s="4" t="s">
        <v>248</v>
      </c>
      <c r="F209" s="1" t="s">
        <v>332</v>
      </c>
      <c r="G209" s="7">
        <v>0</v>
      </c>
      <c r="H209" s="7">
        <v>0</v>
      </c>
      <c r="I209" s="3">
        <v>6000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3">
        <v>6000</v>
      </c>
      <c r="Q209" s="3">
        <v>300</v>
      </c>
      <c r="R209" s="3">
        <v>5700</v>
      </c>
      <c r="S209" s="5">
        <v>0</v>
      </c>
      <c r="T209" s="6"/>
    </row>
    <row r="210" spans="2:20" ht="75" customHeight="1" x14ac:dyDescent="0.35">
      <c r="B210" s="2">
        <f t="shared" si="2"/>
        <v>184</v>
      </c>
      <c r="C210" s="3" t="s">
        <v>22</v>
      </c>
      <c r="D210" s="1" t="s">
        <v>289</v>
      </c>
      <c r="E210" s="4" t="s">
        <v>248</v>
      </c>
      <c r="F210" s="1" t="s">
        <v>332</v>
      </c>
      <c r="G210" s="7">
        <v>0</v>
      </c>
      <c r="H210" s="7">
        <v>0</v>
      </c>
      <c r="I210" s="3">
        <v>6000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3">
        <v>6000</v>
      </c>
      <c r="Q210" s="3">
        <v>300</v>
      </c>
      <c r="R210" s="3">
        <v>5700</v>
      </c>
      <c r="S210" s="5">
        <v>0</v>
      </c>
      <c r="T210" s="6"/>
    </row>
    <row r="211" spans="2:20" ht="75" customHeight="1" x14ac:dyDescent="0.35">
      <c r="B211" s="2">
        <f t="shared" si="2"/>
        <v>185</v>
      </c>
      <c r="C211" s="3" t="s">
        <v>22</v>
      </c>
      <c r="D211" s="1" t="s">
        <v>290</v>
      </c>
      <c r="E211" s="4" t="s">
        <v>248</v>
      </c>
      <c r="F211" s="1" t="s">
        <v>332</v>
      </c>
      <c r="G211" s="7">
        <v>0</v>
      </c>
      <c r="H211" s="7">
        <v>0</v>
      </c>
      <c r="I211" s="3">
        <v>6000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3">
        <v>6000</v>
      </c>
      <c r="Q211" s="3">
        <v>300</v>
      </c>
      <c r="R211" s="3">
        <v>5700</v>
      </c>
      <c r="S211" s="5">
        <v>0</v>
      </c>
      <c r="T211" s="6"/>
    </row>
    <row r="212" spans="2:20" ht="75" customHeight="1" x14ac:dyDescent="0.35">
      <c r="B212" s="2">
        <f t="shared" si="2"/>
        <v>186</v>
      </c>
      <c r="C212" s="3" t="s">
        <v>22</v>
      </c>
      <c r="D212" s="1" t="s">
        <v>291</v>
      </c>
      <c r="E212" s="4" t="s">
        <v>248</v>
      </c>
      <c r="F212" s="1" t="s">
        <v>332</v>
      </c>
      <c r="G212" s="7">
        <v>0</v>
      </c>
      <c r="H212" s="7">
        <v>0</v>
      </c>
      <c r="I212" s="3">
        <v>6000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3">
        <v>6000</v>
      </c>
      <c r="Q212" s="3">
        <v>300</v>
      </c>
      <c r="R212" s="3">
        <v>5700</v>
      </c>
      <c r="S212" s="5">
        <v>0</v>
      </c>
      <c r="T212" s="6"/>
    </row>
    <row r="213" spans="2:20" ht="75" customHeight="1" x14ac:dyDescent="0.35">
      <c r="B213" s="2">
        <f t="shared" si="2"/>
        <v>187</v>
      </c>
      <c r="C213" s="3" t="s">
        <v>22</v>
      </c>
      <c r="D213" s="1" t="s">
        <v>292</v>
      </c>
      <c r="E213" s="4" t="s">
        <v>248</v>
      </c>
      <c r="F213" s="1" t="s">
        <v>332</v>
      </c>
      <c r="G213" s="7">
        <v>0</v>
      </c>
      <c r="H213" s="7">
        <v>0</v>
      </c>
      <c r="I213" s="3">
        <v>6000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3">
        <v>6000</v>
      </c>
      <c r="Q213" s="3">
        <v>300</v>
      </c>
      <c r="R213" s="3">
        <v>5700</v>
      </c>
      <c r="S213" s="5">
        <v>0</v>
      </c>
      <c r="T213" s="6"/>
    </row>
    <row r="214" spans="2:20" ht="75" customHeight="1" x14ac:dyDescent="0.35">
      <c r="B214" s="2">
        <f t="shared" si="2"/>
        <v>188</v>
      </c>
      <c r="C214" s="3" t="s">
        <v>22</v>
      </c>
      <c r="D214" s="1" t="s">
        <v>293</v>
      </c>
      <c r="E214" s="4" t="s">
        <v>248</v>
      </c>
      <c r="F214" s="1" t="s">
        <v>332</v>
      </c>
      <c r="G214" s="7">
        <v>0</v>
      </c>
      <c r="H214" s="7">
        <v>0</v>
      </c>
      <c r="I214" s="3">
        <v>5000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3">
        <v>5000</v>
      </c>
      <c r="Q214" s="3">
        <v>250</v>
      </c>
      <c r="R214" s="3">
        <v>4750</v>
      </c>
      <c r="S214" s="5">
        <v>0</v>
      </c>
      <c r="T214" s="6"/>
    </row>
    <row r="215" spans="2:20" ht="75" customHeight="1" x14ac:dyDescent="0.35">
      <c r="B215" s="2">
        <f t="shared" si="2"/>
        <v>189</v>
      </c>
      <c r="C215" s="3" t="s">
        <v>22</v>
      </c>
      <c r="D215" s="1" t="s">
        <v>294</v>
      </c>
      <c r="E215" s="4" t="s">
        <v>248</v>
      </c>
      <c r="F215" s="1" t="s">
        <v>332</v>
      </c>
      <c r="G215" s="7">
        <v>0</v>
      </c>
      <c r="H215" s="7">
        <v>0</v>
      </c>
      <c r="I215" s="3">
        <v>6000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3">
        <v>6000</v>
      </c>
      <c r="Q215" s="3">
        <v>300</v>
      </c>
      <c r="R215" s="3">
        <v>5700</v>
      </c>
      <c r="S215" s="5">
        <v>0</v>
      </c>
      <c r="T215" s="6"/>
    </row>
    <row r="216" spans="2:20" ht="75" customHeight="1" x14ac:dyDescent="0.35">
      <c r="B216" s="2">
        <f t="shared" si="2"/>
        <v>190</v>
      </c>
      <c r="C216" s="3" t="s">
        <v>22</v>
      </c>
      <c r="D216" s="1" t="s">
        <v>295</v>
      </c>
      <c r="E216" s="4" t="s">
        <v>248</v>
      </c>
      <c r="F216" s="1" t="s">
        <v>332</v>
      </c>
      <c r="G216" s="7">
        <v>0</v>
      </c>
      <c r="H216" s="7">
        <v>0</v>
      </c>
      <c r="I216" s="3">
        <v>6000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3">
        <v>6000</v>
      </c>
      <c r="Q216" s="3">
        <v>300</v>
      </c>
      <c r="R216" s="3">
        <v>5700</v>
      </c>
      <c r="S216" s="5">
        <v>0</v>
      </c>
      <c r="T216" s="6"/>
    </row>
    <row r="217" spans="2:20" ht="75" customHeight="1" x14ac:dyDescent="0.35">
      <c r="B217" s="2">
        <f t="shared" si="2"/>
        <v>191</v>
      </c>
      <c r="C217" s="3" t="s">
        <v>22</v>
      </c>
      <c r="D217" s="1" t="s">
        <v>296</v>
      </c>
      <c r="E217" s="4" t="s">
        <v>248</v>
      </c>
      <c r="F217" s="1" t="s">
        <v>332</v>
      </c>
      <c r="G217" s="7">
        <v>0</v>
      </c>
      <c r="H217" s="7">
        <v>0</v>
      </c>
      <c r="I217" s="3">
        <v>6000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3">
        <v>6000</v>
      </c>
      <c r="Q217" s="3">
        <v>300</v>
      </c>
      <c r="R217" s="3">
        <v>5700</v>
      </c>
      <c r="S217" s="5">
        <v>0</v>
      </c>
      <c r="T217" s="6"/>
    </row>
    <row r="218" spans="2:20" ht="75" customHeight="1" x14ac:dyDescent="0.35">
      <c r="B218" s="2">
        <f t="shared" si="2"/>
        <v>192</v>
      </c>
      <c r="C218" s="3" t="s">
        <v>22</v>
      </c>
      <c r="D218" s="1" t="s">
        <v>297</v>
      </c>
      <c r="E218" s="4" t="s">
        <v>248</v>
      </c>
      <c r="F218" s="1" t="s">
        <v>332</v>
      </c>
      <c r="G218" s="7">
        <v>0</v>
      </c>
      <c r="H218" s="7">
        <v>0</v>
      </c>
      <c r="I218" s="3">
        <v>6000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3">
        <v>6000</v>
      </c>
      <c r="Q218" s="3">
        <v>300</v>
      </c>
      <c r="R218" s="3">
        <v>5700</v>
      </c>
      <c r="S218" s="5">
        <v>0</v>
      </c>
      <c r="T218" s="6"/>
    </row>
    <row r="219" spans="2:20" ht="75" customHeight="1" x14ac:dyDescent="0.35">
      <c r="B219" s="2">
        <f t="shared" si="2"/>
        <v>193</v>
      </c>
      <c r="C219" s="3" t="s">
        <v>22</v>
      </c>
      <c r="D219" s="1" t="s">
        <v>298</v>
      </c>
      <c r="E219" s="4" t="s">
        <v>248</v>
      </c>
      <c r="F219" s="1" t="s">
        <v>332</v>
      </c>
      <c r="G219" s="7">
        <v>0</v>
      </c>
      <c r="H219" s="7">
        <v>0</v>
      </c>
      <c r="I219" s="3">
        <v>6000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3">
        <v>6000</v>
      </c>
      <c r="Q219" s="3">
        <v>300</v>
      </c>
      <c r="R219" s="3">
        <v>5700</v>
      </c>
      <c r="S219" s="5">
        <v>0</v>
      </c>
      <c r="T219" s="6"/>
    </row>
    <row r="220" spans="2:20" ht="75" customHeight="1" x14ac:dyDescent="0.35">
      <c r="B220" s="2">
        <f t="shared" si="2"/>
        <v>194</v>
      </c>
      <c r="C220" s="3" t="s">
        <v>22</v>
      </c>
      <c r="D220" s="1" t="s">
        <v>299</v>
      </c>
      <c r="E220" s="4" t="s">
        <v>248</v>
      </c>
      <c r="F220" s="1" t="s">
        <v>332</v>
      </c>
      <c r="G220" s="7">
        <v>0</v>
      </c>
      <c r="H220" s="7">
        <v>0</v>
      </c>
      <c r="I220" s="3">
        <v>6000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3">
        <v>6000</v>
      </c>
      <c r="Q220" s="3">
        <v>300</v>
      </c>
      <c r="R220" s="3">
        <v>5700</v>
      </c>
      <c r="S220" s="5">
        <v>0</v>
      </c>
      <c r="T220" s="6"/>
    </row>
    <row r="221" spans="2:20" ht="75" customHeight="1" x14ac:dyDescent="0.35">
      <c r="B221" s="2">
        <f t="shared" si="2"/>
        <v>195</v>
      </c>
      <c r="C221" s="3" t="s">
        <v>22</v>
      </c>
      <c r="D221" s="1" t="s">
        <v>300</v>
      </c>
      <c r="E221" s="4" t="s">
        <v>248</v>
      </c>
      <c r="F221" s="1" t="s">
        <v>332</v>
      </c>
      <c r="G221" s="7">
        <v>0</v>
      </c>
      <c r="H221" s="7">
        <v>0</v>
      </c>
      <c r="I221" s="3">
        <v>6000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3">
        <v>6000</v>
      </c>
      <c r="Q221" s="3">
        <v>300</v>
      </c>
      <c r="R221" s="3">
        <v>5700</v>
      </c>
      <c r="S221" s="5">
        <v>0</v>
      </c>
      <c r="T221" s="6"/>
    </row>
    <row r="222" spans="2:20" ht="75" customHeight="1" x14ac:dyDescent="0.35">
      <c r="B222" s="2">
        <f t="shared" ref="B222:B285" si="3">+B221+1</f>
        <v>196</v>
      </c>
      <c r="C222" s="3" t="s">
        <v>22</v>
      </c>
      <c r="D222" s="1" t="s">
        <v>269</v>
      </c>
      <c r="E222" s="4" t="s">
        <v>248</v>
      </c>
      <c r="F222" s="1" t="s">
        <v>332</v>
      </c>
      <c r="G222" s="7">
        <v>0</v>
      </c>
      <c r="H222" s="7">
        <v>0</v>
      </c>
      <c r="I222" s="3">
        <v>6000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3">
        <v>6000</v>
      </c>
      <c r="Q222" s="3">
        <v>300</v>
      </c>
      <c r="R222" s="3">
        <v>5700</v>
      </c>
      <c r="S222" s="5">
        <v>0</v>
      </c>
      <c r="T222" s="6"/>
    </row>
    <row r="223" spans="2:20" ht="75" customHeight="1" x14ac:dyDescent="0.35">
      <c r="B223" s="2">
        <f t="shared" si="3"/>
        <v>197</v>
      </c>
      <c r="C223" s="3" t="s">
        <v>22</v>
      </c>
      <c r="D223" s="1" t="s">
        <v>273</v>
      </c>
      <c r="E223" s="4" t="s">
        <v>248</v>
      </c>
      <c r="F223" s="1" t="s">
        <v>332</v>
      </c>
      <c r="G223" s="7">
        <v>0</v>
      </c>
      <c r="H223" s="7">
        <v>0</v>
      </c>
      <c r="I223" s="3">
        <v>6000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3">
        <v>6000</v>
      </c>
      <c r="Q223" s="3">
        <v>300</v>
      </c>
      <c r="R223" s="3">
        <v>5700</v>
      </c>
      <c r="S223" s="5">
        <v>0</v>
      </c>
      <c r="T223" s="6"/>
    </row>
    <row r="224" spans="2:20" ht="75" customHeight="1" x14ac:dyDescent="0.35">
      <c r="B224" s="2">
        <f t="shared" si="3"/>
        <v>198</v>
      </c>
      <c r="C224" s="3" t="s">
        <v>22</v>
      </c>
      <c r="D224" s="1" t="s">
        <v>274</v>
      </c>
      <c r="E224" s="4" t="s">
        <v>248</v>
      </c>
      <c r="F224" s="1" t="s">
        <v>332</v>
      </c>
      <c r="G224" s="7">
        <v>0</v>
      </c>
      <c r="H224" s="7">
        <v>0</v>
      </c>
      <c r="I224" s="3">
        <v>6000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3">
        <v>6000</v>
      </c>
      <c r="Q224" s="3">
        <v>300</v>
      </c>
      <c r="R224" s="3">
        <v>5700</v>
      </c>
      <c r="S224" s="5">
        <v>0</v>
      </c>
      <c r="T224" s="6"/>
    </row>
    <row r="225" spans="2:20" ht="75" customHeight="1" x14ac:dyDescent="0.35">
      <c r="B225" s="2">
        <f t="shared" si="3"/>
        <v>199</v>
      </c>
      <c r="C225" s="3" t="s">
        <v>22</v>
      </c>
      <c r="D225" s="1" t="s">
        <v>276</v>
      </c>
      <c r="E225" s="4" t="s">
        <v>248</v>
      </c>
      <c r="F225" s="1" t="s">
        <v>332</v>
      </c>
      <c r="G225" s="7">
        <v>0</v>
      </c>
      <c r="H225" s="7">
        <v>0</v>
      </c>
      <c r="I225" s="3">
        <v>6000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3">
        <v>6000</v>
      </c>
      <c r="Q225" s="3">
        <v>300</v>
      </c>
      <c r="R225" s="3">
        <v>5700</v>
      </c>
      <c r="S225" s="5">
        <v>0</v>
      </c>
      <c r="T225" s="6"/>
    </row>
    <row r="226" spans="2:20" ht="75" customHeight="1" x14ac:dyDescent="0.35">
      <c r="B226" s="2">
        <f t="shared" si="3"/>
        <v>200</v>
      </c>
      <c r="C226" s="3" t="s">
        <v>22</v>
      </c>
      <c r="D226" s="1" t="s">
        <v>277</v>
      </c>
      <c r="E226" s="4" t="s">
        <v>248</v>
      </c>
      <c r="F226" s="1" t="s">
        <v>332</v>
      </c>
      <c r="G226" s="7">
        <v>0</v>
      </c>
      <c r="H226" s="7">
        <v>0</v>
      </c>
      <c r="I226" s="3">
        <v>6000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3">
        <v>6000</v>
      </c>
      <c r="Q226" s="3">
        <v>300</v>
      </c>
      <c r="R226" s="3">
        <v>5700</v>
      </c>
      <c r="S226" s="5">
        <v>0</v>
      </c>
      <c r="T226" s="6"/>
    </row>
    <row r="227" spans="2:20" ht="75" customHeight="1" x14ac:dyDescent="0.35">
      <c r="B227" s="2">
        <f t="shared" si="3"/>
        <v>201</v>
      </c>
      <c r="C227" s="3" t="s">
        <v>22</v>
      </c>
      <c r="D227" s="1" t="s">
        <v>384</v>
      </c>
      <c r="E227" s="4" t="s">
        <v>248</v>
      </c>
      <c r="F227" s="1" t="s">
        <v>332</v>
      </c>
      <c r="G227" s="7">
        <v>0</v>
      </c>
      <c r="H227" s="7">
        <v>0</v>
      </c>
      <c r="I227" s="3">
        <v>6000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3">
        <v>6000</v>
      </c>
      <c r="Q227" s="3">
        <f t="shared" ref="Q227:Q232" si="4">+P227*0.05</f>
        <v>300</v>
      </c>
      <c r="R227" s="3">
        <f t="shared" ref="R227:R232" si="5">+P227-Q227</f>
        <v>5700</v>
      </c>
      <c r="S227" s="5">
        <v>0</v>
      </c>
      <c r="T227" s="33"/>
    </row>
    <row r="228" spans="2:20" ht="75" customHeight="1" x14ac:dyDescent="0.35">
      <c r="B228" s="2">
        <f t="shared" si="3"/>
        <v>202</v>
      </c>
      <c r="C228" s="3" t="s">
        <v>22</v>
      </c>
      <c r="D228" s="1" t="s">
        <v>385</v>
      </c>
      <c r="E228" s="4" t="s">
        <v>248</v>
      </c>
      <c r="F228" s="1" t="s">
        <v>332</v>
      </c>
      <c r="G228" s="7">
        <v>0</v>
      </c>
      <c r="H228" s="7">
        <v>0</v>
      </c>
      <c r="I228" s="3">
        <v>6000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3">
        <v>6000</v>
      </c>
      <c r="Q228" s="3">
        <f t="shared" si="4"/>
        <v>300</v>
      </c>
      <c r="R228" s="3">
        <f t="shared" si="5"/>
        <v>5700</v>
      </c>
      <c r="S228" s="5">
        <v>0</v>
      </c>
      <c r="T228" s="33"/>
    </row>
    <row r="229" spans="2:20" ht="75" customHeight="1" x14ac:dyDescent="0.35">
      <c r="B229" s="2">
        <f t="shared" si="3"/>
        <v>203</v>
      </c>
      <c r="C229" s="3" t="s">
        <v>22</v>
      </c>
      <c r="D229" s="1" t="s">
        <v>386</v>
      </c>
      <c r="E229" s="4" t="s">
        <v>248</v>
      </c>
      <c r="F229" s="1" t="s">
        <v>332</v>
      </c>
      <c r="G229" s="7">
        <v>0</v>
      </c>
      <c r="H229" s="7">
        <v>0</v>
      </c>
      <c r="I229" s="3">
        <v>6000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3">
        <v>6000</v>
      </c>
      <c r="Q229" s="3">
        <f t="shared" si="4"/>
        <v>300</v>
      </c>
      <c r="R229" s="3">
        <f t="shared" si="5"/>
        <v>5700</v>
      </c>
      <c r="S229" s="5">
        <v>0</v>
      </c>
      <c r="T229" s="33"/>
    </row>
    <row r="230" spans="2:20" ht="75" customHeight="1" x14ac:dyDescent="0.35">
      <c r="B230" s="2">
        <f t="shared" si="3"/>
        <v>204</v>
      </c>
      <c r="C230" s="3" t="s">
        <v>22</v>
      </c>
      <c r="D230" s="1" t="s">
        <v>387</v>
      </c>
      <c r="E230" s="4" t="s">
        <v>248</v>
      </c>
      <c r="F230" s="1" t="s">
        <v>332</v>
      </c>
      <c r="G230" s="7">
        <v>0</v>
      </c>
      <c r="H230" s="7">
        <v>0</v>
      </c>
      <c r="I230" s="3">
        <v>6000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3">
        <v>6000</v>
      </c>
      <c r="Q230" s="3">
        <f t="shared" si="4"/>
        <v>300</v>
      </c>
      <c r="R230" s="3">
        <f t="shared" si="5"/>
        <v>5700</v>
      </c>
      <c r="S230" s="5">
        <v>0</v>
      </c>
      <c r="T230" s="33"/>
    </row>
    <row r="231" spans="2:20" ht="75" customHeight="1" x14ac:dyDescent="0.35">
      <c r="B231" s="2">
        <f t="shared" si="3"/>
        <v>205</v>
      </c>
      <c r="C231" s="3" t="s">
        <v>22</v>
      </c>
      <c r="D231" s="1" t="s">
        <v>402</v>
      </c>
      <c r="E231" s="4" t="s">
        <v>248</v>
      </c>
      <c r="F231" s="1" t="s">
        <v>332</v>
      </c>
      <c r="G231" s="7">
        <v>0</v>
      </c>
      <c r="H231" s="7">
        <v>0</v>
      </c>
      <c r="I231" s="3">
        <v>6000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3">
        <f>3096.77+6000</f>
        <v>9096.77</v>
      </c>
      <c r="Q231" s="3">
        <f t="shared" si="4"/>
        <v>454.83850000000007</v>
      </c>
      <c r="R231" s="3">
        <f t="shared" si="5"/>
        <v>8641.9315000000006</v>
      </c>
      <c r="S231" s="5">
        <v>0</v>
      </c>
      <c r="T231" s="33" t="s">
        <v>398</v>
      </c>
    </row>
    <row r="232" spans="2:20" ht="75" customHeight="1" x14ac:dyDescent="0.35">
      <c r="B232" s="2">
        <f t="shared" si="3"/>
        <v>206</v>
      </c>
      <c r="C232" s="3" t="s">
        <v>22</v>
      </c>
      <c r="D232" s="1" t="s">
        <v>403</v>
      </c>
      <c r="E232" s="4" t="s">
        <v>248</v>
      </c>
      <c r="F232" s="1" t="s">
        <v>332</v>
      </c>
      <c r="G232" s="7">
        <v>0</v>
      </c>
      <c r="H232" s="7">
        <v>0</v>
      </c>
      <c r="I232" s="3">
        <v>7000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3">
        <f>3612.9+7000</f>
        <v>10612.9</v>
      </c>
      <c r="Q232" s="3">
        <f t="shared" si="4"/>
        <v>530.64499999999998</v>
      </c>
      <c r="R232" s="3">
        <f t="shared" si="5"/>
        <v>10082.254999999999</v>
      </c>
      <c r="S232" s="5">
        <v>0</v>
      </c>
      <c r="T232" s="33" t="s">
        <v>398</v>
      </c>
    </row>
    <row r="233" spans="2:20" ht="75" customHeight="1" x14ac:dyDescent="0.35">
      <c r="B233" s="2">
        <f t="shared" si="3"/>
        <v>207</v>
      </c>
      <c r="C233" s="3" t="s">
        <v>22</v>
      </c>
      <c r="D233" s="1" t="s">
        <v>71</v>
      </c>
      <c r="E233" s="4" t="s">
        <v>248</v>
      </c>
      <c r="F233" s="1" t="s">
        <v>335</v>
      </c>
      <c r="G233" s="7">
        <v>0</v>
      </c>
      <c r="H233" s="7">
        <v>0</v>
      </c>
      <c r="I233" s="3">
        <v>9000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3">
        <v>9000</v>
      </c>
      <c r="Q233" s="3">
        <v>450</v>
      </c>
      <c r="R233" s="3">
        <v>8550</v>
      </c>
      <c r="S233" s="5">
        <v>0</v>
      </c>
      <c r="T233" s="6"/>
    </row>
    <row r="234" spans="2:20" ht="75" customHeight="1" x14ac:dyDescent="0.35">
      <c r="B234" s="2">
        <f t="shared" si="3"/>
        <v>208</v>
      </c>
      <c r="C234" s="3" t="s">
        <v>22</v>
      </c>
      <c r="D234" s="1" t="s">
        <v>144</v>
      </c>
      <c r="E234" s="4" t="s">
        <v>248</v>
      </c>
      <c r="F234" s="1" t="s">
        <v>336</v>
      </c>
      <c r="G234" s="7">
        <v>0</v>
      </c>
      <c r="H234" s="7">
        <v>0</v>
      </c>
      <c r="I234" s="3">
        <v>7000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3">
        <v>7000</v>
      </c>
      <c r="Q234" s="3">
        <v>350</v>
      </c>
      <c r="R234" s="3">
        <v>6650</v>
      </c>
      <c r="S234" s="5">
        <v>0</v>
      </c>
      <c r="T234" s="6"/>
    </row>
    <row r="235" spans="2:20" ht="75" customHeight="1" x14ac:dyDescent="0.35">
      <c r="B235" s="2">
        <f t="shared" si="3"/>
        <v>209</v>
      </c>
      <c r="C235" s="3" t="s">
        <v>22</v>
      </c>
      <c r="D235" s="1" t="s">
        <v>96</v>
      </c>
      <c r="E235" s="4" t="s">
        <v>248</v>
      </c>
      <c r="F235" s="1" t="s">
        <v>336</v>
      </c>
      <c r="G235" s="7">
        <v>0</v>
      </c>
      <c r="H235" s="7">
        <v>0</v>
      </c>
      <c r="I235" s="3">
        <v>7000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3">
        <v>7000</v>
      </c>
      <c r="Q235" s="3">
        <v>350</v>
      </c>
      <c r="R235" s="3">
        <v>6650</v>
      </c>
      <c r="S235" s="5">
        <v>0</v>
      </c>
      <c r="T235" s="6"/>
    </row>
    <row r="236" spans="2:20" ht="75" customHeight="1" x14ac:dyDescent="0.35">
      <c r="B236" s="2">
        <f t="shared" si="3"/>
        <v>210</v>
      </c>
      <c r="C236" s="3" t="s">
        <v>22</v>
      </c>
      <c r="D236" s="1" t="s">
        <v>145</v>
      </c>
      <c r="E236" s="4" t="s">
        <v>248</v>
      </c>
      <c r="F236" s="1" t="s">
        <v>336</v>
      </c>
      <c r="G236" s="7">
        <v>0</v>
      </c>
      <c r="H236" s="7">
        <v>0</v>
      </c>
      <c r="I236" s="3">
        <v>6000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3">
        <v>6000</v>
      </c>
      <c r="Q236" s="3">
        <v>300</v>
      </c>
      <c r="R236" s="3">
        <v>5700</v>
      </c>
      <c r="S236" s="5">
        <v>0</v>
      </c>
      <c r="T236" s="6"/>
    </row>
    <row r="237" spans="2:20" ht="75" customHeight="1" x14ac:dyDescent="0.35">
      <c r="B237" s="2">
        <f t="shared" si="3"/>
        <v>211</v>
      </c>
      <c r="C237" s="3" t="s">
        <v>22</v>
      </c>
      <c r="D237" s="1" t="s">
        <v>146</v>
      </c>
      <c r="E237" s="4" t="s">
        <v>248</v>
      </c>
      <c r="F237" s="1" t="s">
        <v>336</v>
      </c>
      <c r="G237" s="7">
        <v>0</v>
      </c>
      <c r="H237" s="7">
        <v>0</v>
      </c>
      <c r="I237" s="3">
        <v>7000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3">
        <v>7000</v>
      </c>
      <c r="Q237" s="3">
        <v>350</v>
      </c>
      <c r="R237" s="3">
        <v>6650</v>
      </c>
      <c r="S237" s="5">
        <v>0</v>
      </c>
      <c r="T237" s="6"/>
    </row>
    <row r="238" spans="2:20" ht="75" customHeight="1" x14ac:dyDescent="0.35">
      <c r="B238" s="2">
        <f t="shared" si="3"/>
        <v>212</v>
      </c>
      <c r="C238" s="3" t="s">
        <v>22</v>
      </c>
      <c r="D238" s="1" t="s">
        <v>100</v>
      </c>
      <c r="E238" s="4" t="s">
        <v>248</v>
      </c>
      <c r="F238" s="1" t="s">
        <v>337</v>
      </c>
      <c r="G238" s="7">
        <v>0</v>
      </c>
      <c r="H238" s="7">
        <v>0</v>
      </c>
      <c r="I238" s="3">
        <v>6000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3">
        <v>6000</v>
      </c>
      <c r="Q238" s="3">
        <v>300</v>
      </c>
      <c r="R238" s="3">
        <v>5700</v>
      </c>
      <c r="S238" s="5">
        <v>0</v>
      </c>
      <c r="T238" s="6"/>
    </row>
    <row r="239" spans="2:20" ht="75" customHeight="1" x14ac:dyDescent="0.35">
      <c r="B239" s="2">
        <f t="shared" si="3"/>
        <v>213</v>
      </c>
      <c r="C239" s="3" t="s">
        <v>22</v>
      </c>
      <c r="D239" s="1" t="s">
        <v>101</v>
      </c>
      <c r="E239" s="4" t="s">
        <v>248</v>
      </c>
      <c r="F239" s="1" t="s">
        <v>337</v>
      </c>
      <c r="G239" s="7">
        <v>0</v>
      </c>
      <c r="H239" s="7">
        <v>0</v>
      </c>
      <c r="I239" s="3">
        <v>7000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3">
        <v>7000</v>
      </c>
      <c r="Q239" s="3">
        <v>350</v>
      </c>
      <c r="R239" s="3">
        <v>6650</v>
      </c>
      <c r="S239" s="5">
        <v>0</v>
      </c>
      <c r="T239" s="6"/>
    </row>
    <row r="240" spans="2:20" ht="75" customHeight="1" x14ac:dyDescent="0.35">
      <c r="B240" s="2">
        <f t="shared" si="3"/>
        <v>214</v>
      </c>
      <c r="C240" s="3" t="s">
        <v>22</v>
      </c>
      <c r="D240" s="1" t="s">
        <v>147</v>
      </c>
      <c r="E240" s="4" t="s">
        <v>248</v>
      </c>
      <c r="F240" s="1" t="s">
        <v>338</v>
      </c>
      <c r="G240" s="7">
        <v>0</v>
      </c>
      <c r="H240" s="7">
        <v>0</v>
      </c>
      <c r="I240" s="3">
        <v>7000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3">
        <v>7000</v>
      </c>
      <c r="Q240" s="3">
        <v>350</v>
      </c>
      <c r="R240" s="3">
        <v>6650</v>
      </c>
      <c r="S240" s="5">
        <v>0</v>
      </c>
      <c r="T240" s="6"/>
    </row>
    <row r="241" spans="2:20" ht="75" customHeight="1" x14ac:dyDescent="0.35">
      <c r="B241" s="2">
        <f t="shared" si="3"/>
        <v>215</v>
      </c>
      <c r="C241" s="3" t="s">
        <v>22</v>
      </c>
      <c r="D241" s="1" t="s">
        <v>148</v>
      </c>
      <c r="E241" s="4" t="s">
        <v>248</v>
      </c>
      <c r="F241" s="1" t="s">
        <v>338</v>
      </c>
      <c r="G241" s="7">
        <v>0</v>
      </c>
      <c r="H241" s="7">
        <v>0</v>
      </c>
      <c r="I241" s="3">
        <v>7000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3">
        <v>7000</v>
      </c>
      <c r="Q241" s="3">
        <v>350</v>
      </c>
      <c r="R241" s="3">
        <v>6650</v>
      </c>
      <c r="S241" s="5">
        <v>0</v>
      </c>
      <c r="T241" s="6"/>
    </row>
    <row r="242" spans="2:20" ht="75" customHeight="1" x14ac:dyDescent="0.35">
      <c r="B242" s="2">
        <f t="shared" si="3"/>
        <v>216</v>
      </c>
      <c r="C242" s="3" t="s">
        <v>22</v>
      </c>
      <c r="D242" s="1" t="s">
        <v>381</v>
      </c>
      <c r="E242" s="4" t="s">
        <v>248</v>
      </c>
      <c r="F242" s="1" t="s">
        <v>338</v>
      </c>
      <c r="G242" s="7">
        <v>0</v>
      </c>
      <c r="H242" s="7">
        <v>0</v>
      </c>
      <c r="I242" s="3">
        <v>7000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3">
        <v>7000</v>
      </c>
      <c r="Q242" s="3">
        <f>+P242*0.05</f>
        <v>350</v>
      </c>
      <c r="R242" s="3">
        <f>+P242-Q242</f>
        <v>6650</v>
      </c>
      <c r="S242" s="5">
        <v>0</v>
      </c>
      <c r="T242" s="6"/>
    </row>
    <row r="243" spans="2:20" ht="75" customHeight="1" x14ac:dyDescent="0.35">
      <c r="B243" s="2">
        <f t="shared" si="3"/>
        <v>217</v>
      </c>
      <c r="C243" s="3" t="s">
        <v>22</v>
      </c>
      <c r="D243" s="1" t="s">
        <v>388</v>
      </c>
      <c r="E243" s="4" t="s">
        <v>248</v>
      </c>
      <c r="F243" s="1" t="s">
        <v>338</v>
      </c>
      <c r="G243" s="7">
        <v>0</v>
      </c>
      <c r="H243" s="7">
        <v>0</v>
      </c>
      <c r="I243" s="3">
        <v>6000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3">
        <v>6000</v>
      </c>
      <c r="Q243" s="3">
        <f>+P243*0.05</f>
        <v>300</v>
      </c>
      <c r="R243" s="3">
        <f>+P243-Q243</f>
        <v>5700</v>
      </c>
      <c r="S243" s="5">
        <v>0</v>
      </c>
      <c r="T243" s="6"/>
    </row>
    <row r="244" spans="2:20" ht="75" customHeight="1" x14ac:dyDescent="0.35">
      <c r="B244" s="2">
        <f t="shared" si="3"/>
        <v>218</v>
      </c>
      <c r="C244" s="3" t="s">
        <v>22</v>
      </c>
      <c r="D244" s="1" t="s">
        <v>389</v>
      </c>
      <c r="E244" s="4" t="s">
        <v>248</v>
      </c>
      <c r="F244" s="1" t="s">
        <v>338</v>
      </c>
      <c r="G244" s="7">
        <v>0</v>
      </c>
      <c r="H244" s="7">
        <v>0</v>
      </c>
      <c r="I244" s="3">
        <v>6000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3">
        <v>6000</v>
      </c>
      <c r="Q244" s="3">
        <f>+P244*0.05</f>
        <v>300</v>
      </c>
      <c r="R244" s="3">
        <f>+P244-Q244</f>
        <v>5700</v>
      </c>
      <c r="S244" s="5">
        <v>0</v>
      </c>
      <c r="T244" s="6"/>
    </row>
    <row r="245" spans="2:20" ht="75" customHeight="1" x14ac:dyDescent="0.35">
      <c r="B245" s="2">
        <f t="shared" si="3"/>
        <v>219</v>
      </c>
      <c r="C245" s="3" t="s">
        <v>22</v>
      </c>
      <c r="D245" s="1" t="s">
        <v>97</v>
      </c>
      <c r="E245" s="4" t="s">
        <v>248</v>
      </c>
      <c r="F245" s="1" t="s">
        <v>339</v>
      </c>
      <c r="G245" s="7">
        <v>0</v>
      </c>
      <c r="H245" s="7">
        <v>0</v>
      </c>
      <c r="I245" s="3">
        <v>6000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3">
        <v>6000</v>
      </c>
      <c r="Q245" s="3">
        <v>300</v>
      </c>
      <c r="R245" s="3">
        <v>5700</v>
      </c>
      <c r="S245" s="5">
        <v>0</v>
      </c>
      <c r="T245" s="6"/>
    </row>
    <row r="246" spans="2:20" ht="75" customHeight="1" x14ac:dyDescent="0.35">
      <c r="B246" s="2">
        <f t="shared" si="3"/>
        <v>220</v>
      </c>
      <c r="C246" s="3" t="s">
        <v>22</v>
      </c>
      <c r="D246" s="1" t="s">
        <v>125</v>
      </c>
      <c r="E246" s="4" t="s">
        <v>248</v>
      </c>
      <c r="F246" s="1" t="s">
        <v>339</v>
      </c>
      <c r="G246" s="7">
        <v>0</v>
      </c>
      <c r="H246" s="7">
        <v>0</v>
      </c>
      <c r="I246" s="3">
        <v>7000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3">
        <v>7000</v>
      </c>
      <c r="Q246" s="3">
        <v>350</v>
      </c>
      <c r="R246" s="3">
        <v>6650</v>
      </c>
      <c r="S246" s="5">
        <v>0</v>
      </c>
      <c r="T246" s="6"/>
    </row>
    <row r="247" spans="2:20" ht="75" customHeight="1" x14ac:dyDescent="0.35">
      <c r="B247" s="2">
        <f t="shared" si="3"/>
        <v>221</v>
      </c>
      <c r="C247" s="3" t="s">
        <v>22</v>
      </c>
      <c r="D247" s="1" t="s">
        <v>126</v>
      </c>
      <c r="E247" s="4" t="s">
        <v>248</v>
      </c>
      <c r="F247" s="1" t="s">
        <v>339</v>
      </c>
      <c r="G247" s="7">
        <v>0</v>
      </c>
      <c r="H247" s="7">
        <v>0</v>
      </c>
      <c r="I247" s="3">
        <v>6000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3">
        <v>6000</v>
      </c>
      <c r="Q247" s="3">
        <v>300</v>
      </c>
      <c r="R247" s="3">
        <v>5700</v>
      </c>
      <c r="S247" s="5">
        <v>0</v>
      </c>
      <c r="T247" s="6"/>
    </row>
    <row r="248" spans="2:20" ht="75" customHeight="1" x14ac:dyDescent="0.35">
      <c r="B248" s="2">
        <f t="shared" si="3"/>
        <v>222</v>
      </c>
      <c r="C248" s="3" t="s">
        <v>22</v>
      </c>
      <c r="D248" s="1" t="s">
        <v>127</v>
      </c>
      <c r="E248" s="4" t="s">
        <v>248</v>
      </c>
      <c r="F248" s="1" t="s">
        <v>339</v>
      </c>
      <c r="G248" s="7">
        <v>0</v>
      </c>
      <c r="H248" s="7">
        <v>0</v>
      </c>
      <c r="I248" s="3">
        <v>7000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3">
        <v>7000</v>
      </c>
      <c r="Q248" s="3">
        <v>350</v>
      </c>
      <c r="R248" s="3">
        <v>6650</v>
      </c>
      <c r="S248" s="5">
        <v>0</v>
      </c>
      <c r="T248" s="6"/>
    </row>
    <row r="249" spans="2:20" ht="75" customHeight="1" x14ac:dyDescent="0.35">
      <c r="B249" s="2">
        <f t="shared" si="3"/>
        <v>223</v>
      </c>
      <c r="C249" s="3" t="s">
        <v>22</v>
      </c>
      <c r="D249" s="1" t="s">
        <v>128</v>
      </c>
      <c r="E249" s="4" t="s">
        <v>248</v>
      </c>
      <c r="F249" s="1" t="s">
        <v>339</v>
      </c>
      <c r="G249" s="7">
        <v>0</v>
      </c>
      <c r="H249" s="7">
        <v>0</v>
      </c>
      <c r="I249" s="3">
        <v>7000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3">
        <v>7000</v>
      </c>
      <c r="Q249" s="3">
        <v>350</v>
      </c>
      <c r="R249" s="3">
        <v>6650</v>
      </c>
      <c r="S249" s="5">
        <v>0</v>
      </c>
      <c r="T249" s="6"/>
    </row>
    <row r="250" spans="2:20" ht="75" customHeight="1" x14ac:dyDescent="0.35">
      <c r="B250" s="2">
        <f t="shared" si="3"/>
        <v>224</v>
      </c>
      <c r="C250" s="3" t="s">
        <v>22</v>
      </c>
      <c r="D250" s="1" t="s">
        <v>159</v>
      </c>
      <c r="E250" s="4" t="s">
        <v>248</v>
      </c>
      <c r="F250" s="1" t="s">
        <v>339</v>
      </c>
      <c r="G250" s="7">
        <v>0</v>
      </c>
      <c r="H250" s="7">
        <v>0</v>
      </c>
      <c r="I250" s="3">
        <v>7000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3">
        <v>7000</v>
      </c>
      <c r="Q250" s="3">
        <v>350</v>
      </c>
      <c r="R250" s="3">
        <v>6650</v>
      </c>
      <c r="S250" s="5">
        <v>0</v>
      </c>
      <c r="T250" s="6"/>
    </row>
    <row r="251" spans="2:20" ht="75" customHeight="1" x14ac:dyDescent="0.35">
      <c r="B251" s="2">
        <f t="shared" si="3"/>
        <v>225</v>
      </c>
      <c r="C251" s="3" t="s">
        <v>22</v>
      </c>
      <c r="D251" s="1" t="s">
        <v>160</v>
      </c>
      <c r="E251" s="4" t="s">
        <v>248</v>
      </c>
      <c r="F251" s="1" t="s">
        <v>339</v>
      </c>
      <c r="G251" s="7">
        <v>0</v>
      </c>
      <c r="H251" s="7">
        <v>0</v>
      </c>
      <c r="I251" s="3">
        <v>7000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3">
        <v>7000</v>
      </c>
      <c r="Q251" s="3">
        <v>350</v>
      </c>
      <c r="R251" s="3">
        <v>6650</v>
      </c>
      <c r="S251" s="5">
        <v>0</v>
      </c>
      <c r="T251" s="6"/>
    </row>
    <row r="252" spans="2:20" ht="75" customHeight="1" x14ac:dyDescent="0.35">
      <c r="B252" s="2">
        <f t="shared" si="3"/>
        <v>226</v>
      </c>
      <c r="C252" s="3" t="s">
        <v>22</v>
      </c>
      <c r="D252" s="1" t="s">
        <v>161</v>
      </c>
      <c r="E252" s="4" t="s">
        <v>248</v>
      </c>
      <c r="F252" s="1" t="s">
        <v>339</v>
      </c>
      <c r="G252" s="7">
        <v>0</v>
      </c>
      <c r="H252" s="7">
        <v>0</v>
      </c>
      <c r="I252" s="3">
        <v>7000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3">
        <v>7000</v>
      </c>
      <c r="Q252" s="3">
        <v>350</v>
      </c>
      <c r="R252" s="3">
        <v>6650</v>
      </c>
      <c r="S252" s="5">
        <v>0</v>
      </c>
      <c r="T252" s="6"/>
    </row>
    <row r="253" spans="2:20" ht="75" customHeight="1" x14ac:dyDescent="0.35">
      <c r="B253" s="2">
        <f t="shared" si="3"/>
        <v>227</v>
      </c>
      <c r="C253" s="3" t="s">
        <v>22</v>
      </c>
      <c r="D253" s="1" t="s">
        <v>162</v>
      </c>
      <c r="E253" s="4" t="s">
        <v>248</v>
      </c>
      <c r="F253" s="1" t="s">
        <v>339</v>
      </c>
      <c r="G253" s="7">
        <v>0</v>
      </c>
      <c r="H253" s="7">
        <v>0</v>
      </c>
      <c r="I253" s="3">
        <v>7000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3">
        <v>7000</v>
      </c>
      <c r="Q253" s="3">
        <v>350</v>
      </c>
      <c r="R253" s="3">
        <v>6650</v>
      </c>
      <c r="S253" s="5">
        <v>0</v>
      </c>
      <c r="T253" s="6"/>
    </row>
    <row r="254" spans="2:20" ht="75" customHeight="1" x14ac:dyDescent="0.35">
      <c r="B254" s="2">
        <f t="shared" si="3"/>
        <v>228</v>
      </c>
      <c r="C254" s="3" t="s">
        <v>22</v>
      </c>
      <c r="D254" s="1" t="s">
        <v>129</v>
      </c>
      <c r="E254" s="4" t="s">
        <v>248</v>
      </c>
      <c r="F254" s="1" t="s">
        <v>339</v>
      </c>
      <c r="G254" s="7">
        <v>0</v>
      </c>
      <c r="H254" s="7">
        <v>0</v>
      </c>
      <c r="I254" s="3">
        <v>8000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3">
        <v>8000</v>
      </c>
      <c r="Q254" s="3">
        <v>400</v>
      </c>
      <c r="R254" s="3">
        <v>7600</v>
      </c>
      <c r="S254" s="5">
        <v>0</v>
      </c>
      <c r="T254" s="6"/>
    </row>
    <row r="255" spans="2:20" ht="75" customHeight="1" x14ac:dyDescent="0.35">
      <c r="B255" s="2">
        <f t="shared" si="3"/>
        <v>229</v>
      </c>
      <c r="C255" s="3" t="s">
        <v>22</v>
      </c>
      <c r="D255" s="1" t="s">
        <v>98</v>
      </c>
      <c r="E255" s="4" t="s">
        <v>248</v>
      </c>
      <c r="F255" s="1" t="s">
        <v>339</v>
      </c>
      <c r="G255" s="7">
        <v>0</v>
      </c>
      <c r="H255" s="7">
        <v>0</v>
      </c>
      <c r="I255" s="3">
        <v>6000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3">
        <v>6000</v>
      </c>
      <c r="Q255" s="3">
        <v>300</v>
      </c>
      <c r="R255" s="3">
        <v>5700</v>
      </c>
      <c r="S255" s="5">
        <v>0</v>
      </c>
      <c r="T255" s="6"/>
    </row>
    <row r="256" spans="2:20" ht="75" customHeight="1" x14ac:dyDescent="0.35">
      <c r="B256" s="2">
        <f t="shared" si="3"/>
        <v>230</v>
      </c>
      <c r="C256" s="3" t="s">
        <v>22</v>
      </c>
      <c r="D256" s="1" t="s">
        <v>99</v>
      </c>
      <c r="E256" s="4" t="s">
        <v>248</v>
      </c>
      <c r="F256" s="1" t="s">
        <v>339</v>
      </c>
      <c r="G256" s="7">
        <v>0</v>
      </c>
      <c r="H256" s="7">
        <v>0</v>
      </c>
      <c r="I256" s="3">
        <v>7000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3">
        <v>7000</v>
      </c>
      <c r="Q256" s="3">
        <v>350</v>
      </c>
      <c r="R256" s="3">
        <v>6650</v>
      </c>
      <c r="S256" s="5">
        <v>0</v>
      </c>
      <c r="T256" s="6"/>
    </row>
    <row r="257" spans="2:20" ht="75" customHeight="1" x14ac:dyDescent="0.35">
      <c r="B257" s="2">
        <f t="shared" si="3"/>
        <v>231</v>
      </c>
      <c r="C257" s="3" t="s">
        <v>22</v>
      </c>
      <c r="D257" s="1" t="s">
        <v>104</v>
      </c>
      <c r="E257" s="4" t="s">
        <v>248</v>
      </c>
      <c r="F257" s="1" t="s">
        <v>340</v>
      </c>
      <c r="G257" s="7">
        <v>0</v>
      </c>
      <c r="H257" s="7">
        <v>0</v>
      </c>
      <c r="I257" s="3">
        <v>6000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3">
        <v>6000</v>
      </c>
      <c r="Q257" s="3">
        <v>300</v>
      </c>
      <c r="R257" s="3">
        <v>5700</v>
      </c>
      <c r="S257" s="5">
        <v>0</v>
      </c>
      <c r="T257" s="6"/>
    </row>
    <row r="258" spans="2:20" ht="75" customHeight="1" x14ac:dyDescent="0.35">
      <c r="B258" s="2">
        <f t="shared" si="3"/>
        <v>232</v>
      </c>
      <c r="C258" s="3" t="s">
        <v>22</v>
      </c>
      <c r="D258" s="1" t="s">
        <v>105</v>
      </c>
      <c r="E258" s="4" t="s">
        <v>248</v>
      </c>
      <c r="F258" s="1" t="s">
        <v>340</v>
      </c>
      <c r="G258" s="7">
        <v>0</v>
      </c>
      <c r="H258" s="7">
        <v>0</v>
      </c>
      <c r="I258" s="3">
        <v>7000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3">
        <v>7000</v>
      </c>
      <c r="Q258" s="3">
        <v>350</v>
      </c>
      <c r="R258" s="3">
        <v>6650</v>
      </c>
      <c r="S258" s="5">
        <v>0</v>
      </c>
      <c r="T258" s="6"/>
    </row>
    <row r="259" spans="2:20" ht="75" customHeight="1" x14ac:dyDescent="0.35">
      <c r="B259" s="2">
        <f t="shared" si="3"/>
        <v>233</v>
      </c>
      <c r="C259" s="3" t="s">
        <v>22</v>
      </c>
      <c r="D259" s="1" t="s">
        <v>106</v>
      </c>
      <c r="E259" s="4" t="s">
        <v>248</v>
      </c>
      <c r="F259" s="1" t="s">
        <v>340</v>
      </c>
      <c r="G259" s="7">
        <v>0</v>
      </c>
      <c r="H259" s="7">
        <v>0</v>
      </c>
      <c r="I259" s="3">
        <v>6000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3">
        <v>6000</v>
      </c>
      <c r="Q259" s="3">
        <v>300</v>
      </c>
      <c r="R259" s="3">
        <v>5700</v>
      </c>
      <c r="S259" s="5">
        <v>0</v>
      </c>
      <c r="T259" s="6"/>
    </row>
    <row r="260" spans="2:20" ht="75" customHeight="1" x14ac:dyDescent="0.35">
      <c r="B260" s="2">
        <f t="shared" si="3"/>
        <v>234</v>
      </c>
      <c r="C260" s="3" t="s">
        <v>22</v>
      </c>
      <c r="D260" s="1" t="s">
        <v>107</v>
      </c>
      <c r="E260" s="4" t="s">
        <v>248</v>
      </c>
      <c r="F260" s="1" t="s">
        <v>340</v>
      </c>
      <c r="G260" s="7">
        <v>0</v>
      </c>
      <c r="H260" s="7">
        <v>0</v>
      </c>
      <c r="I260" s="3">
        <v>7000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3">
        <v>7000</v>
      </c>
      <c r="Q260" s="3">
        <v>350</v>
      </c>
      <c r="R260" s="3">
        <v>6650</v>
      </c>
      <c r="S260" s="5">
        <v>0</v>
      </c>
      <c r="T260" s="6"/>
    </row>
    <row r="261" spans="2:20" ht="75" customHeight="1" x14ac:dyDescent="0.35">
      <c r="B261" s="2">
        <f t="shared" si="3"/>
        <v>235</v>
      </c>
      <c r="C261" s="3" t="s">
        <v>22</v>
      </c>
      <c r="D261" s="1" t="s">
        <v>108</v>
      </c>
      <c r="E261" s="4" t="s">
        <v>248</v>
      </c>
      <c r="F261" s="1" t="s">
        <v>340</v>
      </c>
      <c r="G261" s="7">
        <v>0</v>
      </c>
      <c r="H261" s="7">
        <v>0</v>
      </c>
      <c r="I261" s="3">
        <v>6000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3">
        <v>6000</v>
      </c>
      <c r="Q261" s="3">
        <v>300</v>
      </c>
      <c r="R261" s="3">
        <v>5700</v>
      </c>
      <c r="S261" s="5">
        <v>0</v>
      </c>
      <c r="T261" s="6"/>
    </row>
    <row r="262" spans="2:20" ht="75" customHeight="1" x14ac:dyDescent="0.35">
      <c r="B262" s="2">
        <f t="shared" si="3"/>
        <v>236</v>
      </c>
      <c r="C262" s="3" t="s">
        <v>22</v>
      </c>
      <c r="D262" s="1" t="s">
        <v>109</v>
      </c>
      <c r="E262" s="4" t="s">
        <v>248</v>
      </c>
      <c r="F262" s="1" t="s">
        <v>340</v>
      </c>
      <c r="G262" s="7">
        <v>0</v>
      </c>
      <c r="H262" s="7">
        <v>0</v>
      </c>
      <c r="I262" s="3">
        <v>6000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3">
        <v>6000</v>
      </c>
      <c r="Q262" s="3">
        <v>300</v>
      </c>
      <c r="R262" s="3">
        <v>5700</v>
      </c>
      <c r="S262" s="5">
        <v>0</v>
      </c>
      <c r="T262" s="6"/>
    </row>
    <row r="263" spans="2:20" ht="75" customHeight="1" x14ac:dyDescent="0.35">
      <c r="B263" s="2">
        <f t="shared" si="3"/>
        <v>237</v>
      </c>
      <c r="C263" s="3" t="s">
        <v>22</v>
      </c>
      <c r="D263" s="1" t="s">
        <v>221</v>
      </c>
      <c r="E263" s="4" t="s">
        <v>248</v>
      </c>
      <c r="F263" s="1" t="s">
        <v>340</v>
      </c>
      <c r="G263" s="7">
        <v>0</v>
      </c>
      <c r="H263" s="7">
        <v>0</v>
      </c>
      <c r="I263" s="3">
        <v>6000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3">
        <v>6000</v>
      </c>
      <c r="Q263" s="3">
        <v>300</v>
      </c>
      <c r="R263" s="3">
        <v>5700</v>
      </c>
      <c r="S263" s="5">
        <v>0</v>
      </c>
      <c r="T263" s="6"/>
    </row>
    <row r="264" spans="2:20" ht="75" customHeight="1" x14ac:dyDescent="0.35">
      <c r="B264" s="2">
        <f t="shared" si="3"/>
        <v>238</v>
      </c>
      <c r="C264" s="3" t="s">
        <v>22</v>
      </c>
      <c r="D264" s="1" t="s">
        <v>110</v>
      </c>
      <c r="E264" s="4" t="s">
        <v>248</v>
      </c>
      <c r="F264" s="1" t="s">
        <v>340</v>
      </c>
      <c r="G264" s="7">
        <v>0</v>
      </c>
      <c r="H264" s="7">
        <v>0</v>
      </c>
      <c r="I264" s="3">
        <v>7000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3">
        <v>7000</v>
      </c>
      <c r="Q264" s="3">
        <v>350</v>
      </c>
      <c r="R264" s="3">
        <v>6650</v>
      </c>
      <c r="S264" s="5">
        <v>0</v>
      </c>
      <c r="T264" s="6"/>
    </row>
    <row r="265" spans="2:20" ht="75" customHeight="1" x14ac:dyDescent="0.35">
      <c r="B265" s="2">
        <f t="shared" si="3"/>
        <v>239</v>
      </c>
      <c r="C265" s="3" t="s">
        <v>22</v>
      </c>
      <c r="D265" s="1" t="s">
        <v>111</v>
      </c>
      <c r="E265" s="4" t="s">
        <v>248</v>
      </c>
      <c r="F265" s="1" t="s">
        <v>340</v>
      </c>
      <c r="G265" s="7">
        <v>0</v>
      </c>
      <c r="H265" s="7">
        <v>0</v>
      </c>
      <c r="I265" s="3">
        <v>8000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3">
        <v>8000</v>
      </c>
      <c r="Q265" s="3">
        <v>400</v>
      </c>
      <c r="R265" s="3">
        <v>7600</v>
      </c>
      <c r="S265" s="5">
        <v>0</v>
      </c>
      <c r="T265" s="6"/>
    </row>
    <row r="266" spans="2:20" ht="75" customHeight="1" x14ac:dyDescent="0.35">
      <c r="B266" s="2">
        <f t="shared" si="3"/>
        <v>240</v>
      </c>
      <c r="C266" s="3" t="s">
        <v>22</v>
      </c>
      <c r="D266" s="1" t="s">
        <v>112</v>
      </c>
      <c r="E266" s="4" t="s">
        <v>248</v>
      </c>
      <c r="F266" s="1" t="s">
        <v>340</v>
      </c>
      <c r="G266" s="7">
        <v>0</v>
      </c>
      <c r="H266" s="7">
        <v>0</v>
      </c>
      <c r="I266" s="3">
        <v>7000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3">
        <v>7000</v>
      </c>
      <c r="Q266" s="3">
        <v>350</v>
      </c>
      <c r="R266" s="3">
        <v>6650</v>
      </c>
      <c r="S266" s="5">
        <v>0</v>
      </c>
      <c r="T266" s="6"/>
    </row>
    <row r="267" spans="2:20" ht="75" customHeight="1" x14ac:dyDescent="0.35">
      <c r="B267" s="2">
        <f t="shared" si="3"/>
        <v>241</v>
      </c>
      <c r="C267" s="3" t="s">
        <v>22</v>
      </c>
      <c r="D267" s="1" t="s">
        <v>113</v>
      </c>
      <c r="E267" s="4" t="s">
        <v>248</v>
      </c>
      <c r="F267" s="1" t="s">
        <v>340</v>
      </c>
      <c r="G267" s="7">
        <v>0</v>
      </c>
      <c r="H267" s="7">
        <v>0</v>
      </c>
      <c r="I267" s="3">
        <v>6000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3">
        <v>6000</v>
      </c>
      <c r="Q267" s="3">
        <v>300</v>
      </c>
      <c r="R267" s="3">
        <v>5700</v>
      </c>
      <c r="S267" s="5">
        <v>0</v>
      </c>
      <c r="T267" s="6"/>
    </row>
    <row r="268" spans="2:20" ht="75" customHeight="1" x14ac:dyDescent="0.35">
      <c r="B268" s="2">
        <f t="shared" si="3"/>
        <v>242</v>
      </c>
      <c r="C268" s="3" t="s">
        <v>22</v>
      </c>
      <c r="D268" s="1" t="s">
        <v>114</v>
      </c>
      <c r="E268" s="4" t="s">
        <v>248</v>
      </c>
      <c r="F268" s="1" t="s">
        <v>340</v>
      </c>
      <c r="G268" s="7">
        <v>0</v>
      </c>
      <c r="H268" s="7">
        <v>0</v>
      </c>
      <c r="I268" s="3">
        <v>7000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3">
        <v>7000</v>
      </c>
      <c r="Q268" s="3">
        <v>350</v>
      </c>
      <c r="R268" s="3">
        <v>6650</v>
      </c>
      <c r="S268" s="5">
        <v>0</v>
      </c>
      <c r="T268" s="6"/>
    </row>
    <row r="269" spans="2:20" ht="75" customHeight="1" x14ac:dyDescent="0.35">
      <c r="B269" s="2">
        <f t="shared" si="3"/>
        <v>243</v>
      </c>
      <c r="C269" s="3" t="s">
        <v>22</v>
      </c>
      <c r="D269" s="1" t="s">
        <v>149</v>
      </c>
      <c r="E269" s="4" t="s">
        <v>248</v>
      </c>
      <c r="F269" s="1" t="s">
        <v>341</v>
      </c>
      <c r="G269" s="7">
        <v>0</v>
      </c>
      <c r="H269" s="7">
        <v>0</v>
      </c>
      <c r="I269" s="3">
        <v>7000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3">
        <v>7000</v>
      </c>
      <c r="Q269" s="3">
        <v>350</v>
      </c>
      <c r="R269" s="3">
        <v>6650</v>
      </c>
      <c r="S269" s="5">
        <v>0</v>
      </c>
      <c r="T269" s="6"/>
    </row>
    <row r="270" spans="2:20" ht="75" customHeight="1" x14ac:dyDescent="0.35">
      <c r="B270" s="2">
        <f t="shared" si="3"/>
        <v>244</v>
      </c>
      <c r="C270" s="3" t="s">
        <v>22</v>
      </c>
      <c r="D270" s="1" t="s">
        <v>150</v>
      </c>
      <c r="E270" s="4" t="s">
        <v>248</v>
      </c>
      <c r="F270" s="1" t="s">
        <v>341</v>
      </c>
      <c r="G270" s="7">
        <v>0</v>
      </c>
      <c r="H270" s="7">
        <v>0</v>
      </c>
      <c r="I270" s="3">
        <v>7000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3">
        <v>7000</v>
      </c>
      <c r="Q270" s="3">
        <v>350</v>
      </c>
      <c r="R270" s="3">
        <v>6650</v>
      </c>
      <c r="S270" s="5">
        <v>0</v>
      </c>
      <c r="T270" s="6"/>
    </row>
    <row r="271" spans="2:20" ht="75" customHeight="1" x14ac:dyDescent="0.35">
      <c r="B271" s="2">
        <f t="shared" si="3"/>
        <v>245</v>
      </c>
      <c r="C271" s="3" t="s">
        <v>22</v>
      </c>
      <c r="D271" s="1" t="s">
        <v>164</v>
      </c>
      <c r="E271" s="4" t="s">
        <v>248</v>
      </c>
      <c r="F271" s="1" t="s">
        <v>340</v>
      </c>
      <c r="G271" s="7">
        <v>0</v>
      </c>
      <c r="H271" s="7">
        <v>0</v>
      </c>
      <c r="I271" s="3">
        <v>6000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3">
        <v>6000</v>
      </c>
      <c r="Q271" s="3">
        <v>300</v>
      </c>
      <c r="R271" s="3">
        <v>5700</v>
      </c>
      <c r="S271" s="5">
        <v>0</v>
      </c>
      <c r="T271" s="6"/>
    </row>
    <row r="272" spans="2:20" ht="75" customHeight="1" x14ac:dyDescent="0.35">
      <c r="B272" s="2">
        <f t="shared" si="3"/>
        <v>246</v>
      </c>
      <c r="C272" s="3" t="s">
        <v>22</v>
      </c>
      <c r="D272" s="1" t="s">
        <v>151</v>
      </c>
      <c r="E272" s="4" t="s">
        <v>248</v>
      </c>
      <c r="F272" s="1" t="s">
        <v>340</v>
      </c>
      <c r="G272" s="7">
        <v>0</v>
      </c>
      <c r="H272" s="7">
        <v>0</v>
      </c>
      <c r="I272" s="3">
        <v>6000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3">
        <v>6000</v>
      </c>
      <c r="Q272" s="3">
        <v>300</v>
      </c>
      <c r="R272" s="3">
        <v>5700</v>
      </c>
      <c r="S272" s="5">
        <v>0</v>
      </c>
      <c r="T272" s="6"/>
    </row>
    <row r="273" spans="2:20" ht="75" customHeight="1" x14ac:dyDescent="0.35">
      <c r="B273" s="2">
        <f t="shared" si="3"/>
        <v>247</v>
      </c>
      <c r="C273" s="3" t="s">
        <v>22</v>
      </c>
      <c r="D273" s="1" t="s">
        <v>152</v>
      </c>
      <c r="E273" s="4" t="s">
        <v>248</v>
      </c>
      <c r="F273" s="1" t="s">
        <v>340</v>
      </c>
      <c r="G273" s="7">
        <v>0</v>
      </c>
      <c r="H273" s="7">
        <v>0</v>
      </c>
      <c r="I273" s="3">
        <v>7000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3">
        <v>7000</v>
      </c>
      <c r="Q273" s="3">
        <v>350</v>
      </c>
      <c r="R273" s="3">
        <v>6650</v>
      </c>
      <c r="S273" s="5">
        <v>0</v>
      </c>
      <c r="T273" s="6"/>
    </row>
    <row r="274" spans="2:20" ht="75" customHeight="1" x14ac:dyDescent="0.35">
      <c r="B274" s="2">
        <f t="shared" si="3"/>
        <v>248</v>
      </c>
      <c r="C274" s="3" t="s">
        <v>22</v>
      </c>
      <c r="D274" s="1" t="s">
        <v>153</v>
      </c>
      <c r="E274" s="4" t="s">
        <v>248</v>
      </c>
      <c r="F274" s="1" t="s">
        <v>340</v>
      </c>
      <c r="G274" s="7">
        <v>0</v>
      </c>
      <c r="H274" s="7">
        <v>0</v>
      </c>
      <c r="I274" s="3">
        <v>7000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3">
        <v>7000</v>
      </c>
      <c r="Q274" s="3">
        <v>350</v>
      </c>
      <c r="R274" s="3">
        <v>6650</v>
      </c>
      <c r="S274" s="5">
        <v>0</v>
      </c>
      <c r="T274" s="6"/>
    </row>
    <row r="275" spans="2:20" ht="75" customHeight="1" x14ac:dyDescent="0.35">
      <c r="B275" s="2">
        <f t="shared" si="3"/>
        <v>249</v>
      </c>
      <c r="C275" s="3" t="s">
        <v>22</v>
      </c>
      <c r="D275" s="1" t="s">
        <v>154</v>
      </c>
      <c r="E275" s="4" t="s">
        <v>248</v>
      </c>
      <c r="F275" s="1" t="s">
        <v>340</v>
      </c>
      <c r="G275" s="7">
        <v>0</v>
      </c>
      <c r="H275" s="7">
        <v>0</v>
      </c>
      <c r="I275" s="3">
        <v>7000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3">
        <v>7000</v>
      </c>
      <c r="Q275" s="3">
        <v>350</v>
      </c>
      <c r="R275" s="3">
        <v>6650</v>
      </c>
      <c r="S275" s="5">
        <v>0</v>
      </c>
      <c r="T275" s="6"/>
    </row>
    <row r="276" spans="2:20" ht="75" customHeight="1" x14ac:dyDescent="0.35">
      <c r="B276" s="2">
        <f t="shared" si="3"/>
        <v>250</v>
      </c>
      <c r="C276" s="3" t="s">
        <v>22</v>
      </c>
      <c r="D276" s="1" t="s">
        <v>155</v>
      </c>
      <c r="E276" s="4" t="s">
        <v>248</v>
      </c>
      <c r="F276" s="1" t="s">
        <v>340</v>
      </c>
      <c r="G276" s="7">
        <v>0</v>
      </c>
      <c r="H276" s="7">
        <v>0</v>
      </c>
      <c r="I276" s="3">
        <v>7000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3">
        <v>7000</v>
      </c>
      <c r="Q276" s="3">
        <v>350</v>
      </c>
      <c r="R276" s="3">
        <v>6650</v>
      </c>
      <c r="S276" s="5">
        <v>0</v>
      </c>
      <c r="T276" s="6"/>
    </row>
    <row r="277" spans="2:20" ht="75" customHeight="1" x14ac:dyDescent="0.35">
      <c r="B277" s="2">
        <f t="shared" si="3"/>
        <v>251</v>
      </c>
      <c r="C277" s="3" t="s">
        <v>22</v>
      </c>
      <c r="D277" s="1" t="s">
        <v>156</v>
      </c>
      <c r="E277" s="4" t="s">
        <v>248</v>
      </c>
      <c r="F277" s="1" t="s">
        <v>340</v>
      </c>
      <c r="G277" s="7">
        <v>0</v>
      </c>
      <c r="H277" s="7">
        <v>0</v>
      </c>
      <c r="I277" s="3">
        <v>7000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3">
        <v>7000</v>
      </c>
      <c r="Q277" s="3">
        <v>350</v>
      </c>
      <c r="R277" s="3">
        <v>6650</v>
      </c>
      <c r="S277" s="5">
        <v>0</v>
      </c>
      <c r="T277" s="6"/>
    </row>
    <row r="278" spans="2:20" ht="75" customHeight="1" x14ac:dyDescent="0.35">
      <c r="B278" s="2">
        <f t="shared" si="3"/>
        <v>252</v>
      </c>
      <c r="C278" s="3" t="s">
        <v>22</v>
      </c>
      <c r="D278" s="1" t="s">
        <v>157</v>
      </c>
      <c r="E278" s="4" t="s">
        <v>248</v>
      </c>
      <c r="F278" s="1" t="s">
        <v>340</v>
      </c>
      <c r="G278" s="7">
        <v>0</v>
      </c>
      <c r="H278" s="7">
        <v>0</v>
      </c>
      <c r="I278" s="3">
        <v>6000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3">
        <v>6000</v>
      </c>
      <c r="Q278" s="3">
        <v>300</v>
      </c>
      <c r="R278" s="3">
        <v>5700</v>
      </c>
      <c r="S278" s="5">
        <v>0</v>
      </c>
      <c r="T278" s="6"/>
    </row>
    <row r="279" spans="2:20" ht="75" customHeight="1" x14ac:dyDescent="0.35">
      <c r="B279" s="2">
        <f t="shared" si="3"/>
        <v>253</v>
      </c>
      <c r="C279" s="3" t="s">
        <v>22</v>
      </c>
      <c r="D279" s="1" t="s">
        <v>115</v>
      </c>
      <c r="E279" s="4" t="s">
        <v>248</v>
      </c>
      <c r="F279" s="1" t="s">
        <v>340</v>
      </c>
      <c r="G279" s="7">
        <v>0</v>
      </c>
      <c r="H279" s="7">
        <v>0</v>
      </c>
      <c r="I279" s="3">
        <v>7000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3">
        <v>7000</v>
      </c>
      <c r="Q279" s="3">
        <v>350</v>
      </c>
      <c r="R279" s="3">
        <v>6650</v>
      </c>
      <c r="S279" s="5">
        <v>0</v>
      </c>
      <c r="T279" s="6"/>
    </row>
    <row r="280" spans="2:20" ht="75" customHeight="1" x14ac:dyDescent="0.35">
      <c r="B280" s="2">
        <f t="shared" si="3"/>
        <v>254</v>
      </c>
      <c r="C280" s="3" t="s">
        <v>22</v>
      </c>
      <c r="D280" s="1" t="s">
        <v>116</v>
      </c>
      <c r="E280" s="4" t="s">
        <v>248</v>
      </c>
      <c r="F280" s="1" t="s">
        <v>342</v>
      </c>
      <c r="G280" s="7">
        <v>0</v>
      </c>
      <c r="H280" s="7">
        <v>0</v>
      </c>
      <c r="I280" s="3">
        <v>6000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3">
        <v>6000</v>
      </c>
      <c r="Q280" s="3">
        <v>300</v>
      </c>
      <c r="R280" s="3">
        <v>5700</v>
      </c>
      <c r="S280" s="5">
        <v>0</v>
      </c>
      <c r="T280" s="6"/>
    </row>
    <row r="281" spans="2:20" ht="75" customHeight="1" x14ac:dyDescent="0.35">
      <c r="B281" s="2">
        <f t="shared" si="3"/>
        <v>255</v>
      </c>
      <c r="C281" s="3" t="s">
        <v>22</v>
      </c>
      <c r="D281" s="1" t="s">
        <v>117</v>
      </c>
      <c r="E281" s="4" t="s">
        <v>248</v>
      </c>
      <c r="F281" s="1" t="s">
        <v>342</v>
      </c>
      <c r="G281" s="7">
        <v>0</v>
      </c>
      <c r="H281" s="7">
        <v>0</v>
      </c>
      <c r="I281" s="3">
        <v>6000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3">
        <v>6000</v>
      </c>
      <c r="Q281" s="3">
        <v>300</v>
      </c>
      <c r="R281" s="3">
        <v>5700</v>
      </c>
      <c r="S281" s="5">
        <v>0</v>
      </c>
      <c r="T281" s="6"/>
    </row>
    <row r="282" spans="2:20" ht="75" customHeight="1" x14ac:dyDescent="0.35">
      <c r="B282" s="2">
        <f t="shared" si="3"/>
        <v>256</v>
      </c>
      <c r="C282" s="3" t="s">
        <v>22</v>
      </c>
      <c r="D282" s="1" t="s">
        <v>118</v>
      </c>
      <c r="E282" s="4" t="s">
        <v>248</v>
      </c>
      <c r="F282" s="1" t="s">
        <v>342</v>
      </c>
      <c r="G282" s="7">
        <v>0</v>
      </c>
      <c r="H282" s="7">
        <v>0</v>
      </c>
      <c r="I282" s="3">
        <v>7000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3">
        <v>7000</v>
      </c>
      <c r="Q282" s="3">
        <v>350</v>
      </c>
      <c r="R282" s="3">
        <v>6650</v>
      </c>
      <c r="S282" s="5">
        <v>0</v>
      </c>
      <c r="T282" s="6"/>
    </row>
    <row r="283" spans="2:20" ht="75" customHeight="1" x14ac:dyDescent="0.35">
      <c r="B283" s="2">
        <f t="shared" si="3"/>
        <v>257</v>
      </c>
      <c r="C283" s="3" t="s">
        <v>22</v>
      </c>
      <c r="D283" s="1" t="s">
        <v>119</v>
      </c>
      <c r="E283" s="4" t="s">
        <v>248</v>
      </c>
      <c r="F283" s="1" t="s">
        <v>342</v>
      </c>
      <c r="G283" s="7">
        <v>0</v>
      </c>
      <c r="H283" s="7">
        <v>0</v>
      </c>
      <c r="I283" s="3">
        <v>7000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3">
        <v>7000</v>
      </c>
      <c r="Q283" s="3">
        <v>350</v>
      </c>
      <c r="R283" s="3">
        <v>6650</v>
      </c>
      <c r="S283" s="5">
        <v>0</v>
      </c>
      <c r="T283" s="6"/>
    </row>
    <row r="284" spans="2:20" ht="75" customHeight="1" x14ac:dyDescent="0.35">
      <c r="B284" s="2">
        <f t="shared" si="3"/>
        <v>258</v>
      </c>
      <c r="C284" s="3" t="s">
        <v>22</v>
      </c>
      <c r="D284" s="1" t="s">
        <v>120</v>
      </c>
      <c r="E284" s="4" t="s">
        <v>248</v>
      </c>
      <c r="F284" s="1" t="s">
        <v>342</v>
      </c>
      <c r="G284" s="7">
        <v>0</v>
      </c>
      <c r="H284" s="7">
        <v>0</v>
      </c>
      <c r="I284" s="3">
        <v>6000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3">
        <v>6000</v>
      </c>
      <c r="Q284" s="3">
        <v>300</v>
      </c>
      <c r="R284" s="3">
        <v>5700</v>
      </c>
      <c r="S284" s="5">
        <v>0</v>
      </c>
      <c r="T284" s="6"/>
    </row>
    <row r="285" spans="2:20" ht="75" customHeight="1" x14ac:dyDescent="0.35">
      <c r="B285" s="2">
        <f t="shared" si="3"/>
        <v>259</v>
      </c>
      <c r="C285" s="3" t="s">
        <v>22</v>
      </c>
      <c r="D285" s="1" t="s">
        <v>121</v>
      </c>
      <c r="E285" s="4" t="s">
        <v>248</v>
      </c>
      <c r="F285" s="1" t="s">
        <v>342</v>
      </c>
      <c r="G285" s="7">
        <v>0</v>
      </c>
      <c r="H285" s="7">
        <v>0</v>
      </c>
      <c r="I285" s="3">
        <v>7000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3">
        <v>7000</v>
      </c>
      <c r="Q285" s="3">
        <v>350</v>
      </c>
      <c r="R285" s="3">
        <v>6650</v>
      </c>
      <c r="S285" s="5">
        <v>0</v>
      </c>
      <c r="T285" s="6"/>
    </row>
    <row r="286" spans="2:20" ht="75" customHeight="1" x14ac:dyDescent="0.35">
      <c r="B286" s="2">
        <f t="shared" ref="B286:B297" si="6">+B285+1</f>
        <v>260</v>
      </c>
      <c r="C286" s="3" t="s">
        <v>22</v>
      </c>
      <c r="D286" s="1" t="s">
        <v>122</v>
      </c>
      <c r="E286" s="4" t="s">
        <v>248</v>
      </c>
      <c r="F286" s="1" t="s">
        <v>342</v>
      </c>
      <c r="G286" s="7">
        <v>0</v>
      </c>
      <c r="H286" s="7">
        <v>0</v>
      </c>
      <c r="I286" s="3">
        <v>6000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3">
        <v>6000</v>
      </c>
      <c r="Q286" s="3">
        <v>300</v>
      </c>
      <c r="R286" s="3">
        <v>5700</v>
      </c>
      <c r="S286" s="5">
        <v>0</v>
      </c>
      <c r="T286" s="6"/>
    </row>
    <row r="287" spans="2:20" ht="75" customHeight="1" x14ac:dyDescent="0.35">
      <c r="B287" s="2">
        <f t="shared" si="6"/>
        <v>261</v>
      </c>
      <c r="C287" s="3" t="s">
        <v>22</v>
      </c>
      <c r="D287" s="1" t="s">
        <v>123</v>
      </c>
      <c r="E287" s="4" t="s">
        <v>248</v>
      </c>
      <c r="F287" s="1" t="s">
        <v>342</v>
      </c>
      <c r="G287" s="7">
        <v>0</v>
      </c>
      <c r="H287" s="7">
        <v>0</v>
      </c>
      <c r="I287" s="3">
        <v>7000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3">
        <v>7000</v>
      </c>
      <c r="Q287" s="3">
        <v>350</v>
      </c>
      <c r="R287" s="3">
        <v>6650</v>
      </c>
      <c r="S287" s="5">
        <v>0</v>
      </c>
      <c r="T287" s="6"/>
    </row>
    <row r="288" spans="2:20" ht="75" customHeight="1" x14ac:dyDescent="0.35">
      <c r="B288" s="2">
        <f t="shared" si="6"/>
        <v>262</v>
      </c>
      <c r="C288" s="3" t="s">
        <v>22</v>
      </c>
      <c r="D288" s="1" t="s">
        <v>301</v>
      </c>
      <c r="E288" s="4" t="s">
        <v>248</v>
      </c>
      <c r="F288" s="1" t="s">
        <v>342</v>
      </c>
      <c r="G288" s="7">
        <v>0</v>
      </c>
      <c r="H288" s="7">
        <v>0</v>
      </c>
      <c r="I288" s="3">
        <v>6000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3">
        <v>6000</v>
      </c>
      <c r="Q288" s="3">
        <v>300</v>
      </c>
      <c r="R288" s="3">
        <v>5700</v>
      </c>
      <c r="S288" s="5">
        <v>0</v>
      </c>
      <c r="T288" s="6"/>
    </row>
    <row r="289" spans="2:20" ht="75" customHeight="1" x14ac:dyDescent="0.35">
      <c r="B289" s="2">
        <f t="shared" si="6"/>
        <v>263</v>
      </c>
      <c r="C289" s="3" t="s">
        <v>22</v>
      </c>
      <c r="D289" s="1" t="s">
        <v>124</v>
      </c>
      <c r="E289" s="4" t="s">
        <v>248</v>
      </c>
      <c r="F289" s="1" t="s">
        <v>343</v>
      </c>
      <c r="G289" s="7">
        <v>0</v>
      </c>
      <c r="H289" s="7">
        <v>0</v>
      </c>
      <c r="I289" s="3">
        <v>7000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3">
        <v>7000</v>
      </c>
      <c r="Q289" s="3">
        <v>350</v>
      </c>
      <c r="R289" s="3">
        <v>6650</v>
      </c>
      <c r="S289" s="5">
        <v>0</v>
      </c>
      <c r="T289" s="6"/>
    </row>
    <row r="290" spans="2:20" ht="75" customHeight="1" x14ac:dyDescent="0.35">
      <c r="B290" s="2">
        <f t="shared" si="6"/>
        <v>264</v>
      </c>
      <c r="C290" s="3" t="s">
        <v>22</v>
      </c>
      <c r="D290" s="1" t="s">
        <v>130</v>
      </c>
      <c r="E290" s="4" t="s">
        <v>248</v>
      </c>
      <c r="F290" s="1" t="s">
        <v>341</v>
      </c>
      <c r="G290" s="7">
        <v>0</v>
      </c>
      <c r="H290" s="7">
        <v>0</v>
      </c>
      <c r="I290" s="3">
        <v>6000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3">
        <v>6000</v>
      </c>
      <c r="Q290" s="3">
        <v>300</v>
      </c>
      <c r="R290" s="3">
        <v>5700</v>
      </c>
      <c r="S290" s="5">
        <v>0</v>
      </c>
      <c r="T290" s="6"/>
    </row>
    <row r="291" spans="2:20" ht="75" customHeight="1" x14ac:dyDescent="0.35">
      <c r="B291" s="2">
        <f t="shared" si="6"/>
        <v>265</v>
      </c>
      <c r="C291" s="3" t="s">
        <v>22</v>
      </c>
      <c r="D291" s="1" t="s">
        <v>102</v>
      </c>
      <c r="E291" s="4" t="s">
        <v>248</v>
      </c>
      <c r="F291" s="1" t="s">
        <v>341</v>
      </c>
      <c r="G291" s="7">
        <v>0</v>
      </c>
      <c r="H291" s="7">
        <v>0</v>
      </c>
      <c r="I291" s="3">
        <v>7000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3">
        <v>7000</v>
      </c>
      <c r="Q291" s="3">
        <v>350</v>
      </c>
      <c r="R291" s="3">
        <v>6650</v>
      </c>
      <c r="S291" s="5">
        <v>0</v>
      </c>
      <c r="T291" s="6"/>
    </row>
    <row r="292" spans="2:20" ht="75" customHeight="1" x14ac:dyDescent="0.35">
      <c r="B292" s="2">
        <f t="shared" si="6"/>
        <v>266</v>
      </c>
      <c r="C292" s="3" t="s">
        <v>22</v>
      </c>
      <c r="D292" s="1" t="s">
        <v>103</v>
      </c>
      <c r="E292" s="4" t="s">
        <v>248</v>
      </c>
      <c r="F292" s="1" t="s">
        <v>341</v>
      </c>
      <c r="G292" s="7">
        <v>0</v>
      </c>
      <c r="H292" s="7">
        <v>0</v>
      </c>
      <c r="I292" s="3">
        <v>7000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3">
        <v>7000</v>
      </c>
      <c r="Q292" s="3">
        <v>350</v>
      </c>
      <c r="R292" s="3">
        <v>6650</v>
      </c>
      <c r="S292" s="5">
        <v>0</v>
      </c>
      <c r="T292" s="6"/>
    </row>
    <row r="293" spans="2:20" ht="75" customHeight="1" x14ac:dyDescent="0.35">
      <c r="B293" s="2">
        <f t="shared" si="6"/>
        <v>267</v>
      </c>
      <c r="C293" s="3" t="s">
        <v>22</v>
      </c>
      <c r="D293" s="1" t="s">
        <v>131</v>
      </c>
      <c r="E293" s="4" t="s">
        <v>248</v>
      </c>
      <c r="F293" s="1" t="s">
        <v>341</v>
      </c>
      <c r="G293" s="7">
        <v>0</v>
      </c>
      <c r="H293" s="7">
        <v>0</v>
      </c>
      <c r="I293" s="3">
        <v>6000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3">
        <v>6000</v>
      </c>
      <c r="Q293" s="3">
        <v>300</v>
      </c>
      <c r="R293" s="3">
        <v>5700</v>
      </c>
      <c r="S293" s="5">
        <v>0</v>
      </c>
      <c r="T293" s="6"/>
    </row>
    <row r="294" spans="2:20" ht="75" customHeight="1" x14ac:dyDescent="0.35">
      <c r="B294" s="2">
        <f t="shared" si="6"/>
        <v>268</v>
      </c>
      <c r="C294" s="3" t="s">
        <v>22</v>
      </c>
      <c r="D294" s="1" t="s">
        <v>132</v>
      </c>
      <c r="E294" s="4" t="s">
        <v>248</v>
      </c>
      <c r="F294" s="1" t="s">
        <v>341</v>
      </c>
      <c r="G294" s="7">
        <v>0</v>
      </c>
      <c r="H294" s="7">
        <v>0</v>
      </c>
      <c r="I294" s="3">
        <v>7000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3">
        <v>7000</v>
      </c>
      <c r="Q294" s="3">
        <v>350</v>
      </c>
      <c r="R294" s="3">
        <v>6650</v>
      </c>
      <c r="S294" s="5">
        <v>0</v>
      </c>
      <c r="T294" s="6"/>
    </row>
    <row r="295" spans="2:20" ht="75" customHeight="1" x14ac:dyDescent="0.35">
      <c r="B295" s="2">
        <f t="shared" si="6"/>
        <v>269</v>
      </c>
      <c r="C295" s="3" t="s">
        <v>22</v>
      </c>
      <c r="D295" s="1" t="s">
        <v>133</v>
      </c>
      <c r="E295" s="4" t="s">
        <v>248</v>
      </c>
      <c r="F295" s="1" t="s">
        <v>349</v>
      </c>
      <c r="G295" s="7">
        <v>0</v>
      </c>
      <c r="H295" s="7">
        <v>0</v>
      </c>
      <c r="I295" s="3">
        <v>6000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3">
        <v>6000</v>
      </c>
      <c r="Q295" s="3">
        <v>300</v>
      </c>
      <c r="R295" s="3">
        <v>5700</v>
      </c>
      <c r="S295" s="5">
        <v>0</v>
      </c>
      <c r="T295" s="6"/>
    </row>
    <row r="296" spans="2:20" ht="75" customHeight="1" x14ac:dyDescent="0.35">
      <c r="B296" s="2">
        <f t="shared" si="6"/>
        <v>270</v>
      </c>
      <c r="C296" s="3" t="s">
        <v>22</v>
      </c>
      <c r="D296" s="1" t="s">
        <v>134</v>
      </c>
      <c r="E296" s="4" t="s">
        <v>248</v>
      </c>
      <c r="F296" s="1" t="s">
        <v>341</v>
      </c>
      <c r="G296" s="7">
        <v>0</v>
      </c>
      <c r="H296" s="7">
        <v>0</v>
      </c>
      <c r="I296" s="3">
        <v>7000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3">
        <v>7000</v>
      </c>
      <c r="Q296" s="3">
        <v>350</v>
      </c>
      <c r="R296" s="3">
        <v>6650</v>
      </c>
      <c r="S296" s="5">
        <v>0</v>
      </c>
      <c r="T296" s="6"/>
    </row>
    <row r="297" spans="2:20" ht="75" customHeight="1" x14ac:dyDescent="0.35">
      <c r="B297" s="2">
        <f t="shared" si="6"/>
        <v>271</v>
      </c>
      <c r="C297" s="3" t="s">
        <v>22</v>
      </c>
      <c r="D297" s="1" t="s">
        <v>158</v>
      </c>
      <c r="E297" s="4" t="s">
        <v>248</v>
      </c>
      <c r="F297" s="1" t="s">
        <v>344</v>
      </c>
      <c r="G297" s="7">
        <v>0</v>
      </c>
      <c r="H297" s="7">
        <v>0</v>
      </c>
      <c r="I297" s="3">
        <v>7000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3">
        <v>7000</v>
      </c>
      <c r="Q297" s="3">
        <v>350</v>
      </c>
      <c r="R297" s="3">
        <v>6650</v>
      </c>
      <c r="S297" s="5">
        <v>0</v>
      </c>
      <c r="T297" s="6"/>
    </row>
    <row r="299" spans="2:20" ht="29.25" customHeight="1" x14ac:dyDescent="0.35">
      <c r="P299" s="37"/>
    </row>
    <row r="300" spans="2:20" ht="25.5" x14ac:dyDescent="0.35">
      <c r="P300" s="37"/>
    </row>
    <row r="301" spans="2:20" x14ac:dyDescent="0.35">
      <c r="P301" s="38"/>
    </row>
    <row r="302" spans="2:20" ht="27" x14ac:dyDescent="0.35">
      <c r="P302" s="39"/>
      <c r="Q302" s="39"/>
      <c r="R302" s="37"/>
    </row>
    <row r="303" spans="2:20" ht="33" x14ac:dyDescent="0.35">
      <c r="B303" s="40"/>
    </row>
  </sheetData>
  <mergeCells count="22">
    <mergeCell ref="B13:F13"/>
    <mergeCell ref="G13:O13"/>
    <mergeCell ref="B14:F14"/>
    <mergeCell ref="G14:P14"/>
    <mergeCell ref="B15:F15"/>
    <mergeCell ref="G15:P15"/>
    <mergeCell ref="B16:F16"/>
    <mergeCell ref="G16:P16"/>
    <mergeCell ref="B17:F17"/>
    <mergeCell ref="G17:P17"/>
    <mergeCell ref="B18:F18"/>
    <mergeCell ref="G18:P18"/>
    <mergeCell ref="B22:F22"/>
    <mergeCell ref="G22:P22"/>
    <mergeCell ref="D23:T23"/>
    <mergeCell ref="B25:T25"/>
    <mergeCell ref="B19:F19"/>
    <mergeCell ref="G19:P19"/>
    <mergeCell ref="B20:F20"/>
    <mergeCell ref="G20:P20"/>
    <mergeCell ref="B21:F21"/>
    <mergeCell ref="G21:P21"/>
  </mergeCells>
  <pageMargins left="1.4173228346456694" right="0.39370078740157483" top="0.74803149606299213" bottom="0.74803149606299213" header="0.31496062992125984" footer="0.31496062992125984"/>
  <pageSetup paperSize="14" scale="20" orientation="landscape" copies="2" r:id="rId1"/>
  <rowBreaks count="9" manualBreakCount="9">
    <brk id="53" min="1" max="19" man="1"/>
    <brk id="80" min="1" max="19" man="1"/>
    <brk id="104" min="1" max="19" man="1"/>
    <brk id="128" min="1" max="19" man="1"/>
    <brk id="150" min="1" max="19" man="1"/>
    <brk id="202" min="1" max="19" man="1"/>
    <brk id="225" min="1" max="19" man="1"/>
    <brk id="255" min="1" max="19" man="1"/>
    <brk id="280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</vt:lpstr>
      <vt:lpstr>'Hoja1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Edilberto Monterroso López</cp:lastModifiedBy>
  <cp:lastPrinted>2026-03-23T20:46:03Z</cp:lastPrinted>
  <dcterms:created xsi:type="dcterms:W3CDTF">2015-06-05T18:19:34Z</dcterms:created>
  <dcterms:modified xsi:type="dcterms:W3CDTF">2026-04-30T17:41:02Z</dcterms:modified>
</cp:coreProperties>
</file>